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办幼儿园" sheetId="1" r:id="rId1"/>
    <sheet name="义务教育" sheetId="2" r:id="rId2"/>
    <sheet name="周转房" sheetId="3" r:id="rId3"/>
  </sheets>
  <definedNames>
    <definedName name="_xlnm.Print_Titles" localSheetId="2">周转房!$4:$6</definedName>
    <definedName name="_xlnm.Print_Titles" localSheetId="1">义务教育!$4:$6</definedName>
    <definedName name="_xlnm.Print_Titles" localSheetId="0">公办幼儿园!$4:$6</definedName>
  </definedNames>
  <calcPr calcId="144525"/>
</workbook>
</file>

<file path=xl/sharedStrings.xml><?xml version="1.0" encoding="utf-8"?>
<sst xmlns="http://schemas.openxmlformats.org/spreadsheetml/2006/main" count="485" uniqueCount="150">
  <si>
    <t>附件4</t>
  </si>
  <si>
    <t>安徽省“十四五”公办幼儿园项目储备库</t>
  </si>
  <si>
    <t>序号</t>
  </si>
  <si>
    <t>市名称</t>
  </si>
  <si>
    <t>县区名称</t>
  </si>
  <si>
    <t>项目园名称</t>
  </si>
  <si>
    <t>建设规模及主要工程量</t>
  </si>
  <si>
    <t>投资计划（万元）</t>
  </si>
  <si>
    <t>基本情况及建设效益</t>
  </si>
  <si>
    <t>备注</t>
  </si>
  <si>
    <t>建设性质</t>
  </si>
  <si>
    <t>土建</t>
  </si>
  <si>
    <t>购置设备（台套件）</t>
  </si>
  <si>
    <t>合计</t>
  </si>
  <si>
    <t>申请中央投资</t>
  </si>
  <si>
    <t>市县政府投资</t>
  </si>
  <si>
    <t>占地面积(平方米)</t>
  </si>
  <si>
    <t>园舍面积（平方米）</t>
  </si>
  <si>
    <t>在园幼儿（人）</t>
  </si>
  <si>
    <t>主要建设内容</t>
  </si>
  <si>
    <t>建设规模(平方米)</t>
  </si>
  <si>
    <t>其中购置设备</t>
  </si>
  <si>
    <t>现有</t>
  </si>
  <si>
    <t>利用闲置校舍等资源</t>
  </si>
  <si>
    <t>建设后达到</t>
  </si>
  <si>
    <t>拟增加</t>
  </si>
  <si>
    <t>宿州市</t>
  </si>
  <si>
    <t>砀山县</t>
  </si>
  <si>
    <t>宿州市砀山县高铁幼儿园</t>
  </si>
  <si>
    <t>新建</t>
  </si>
  <si>
    <t>教学楼</t>
  </si>
  <si>
    <t>宿州市砀山县小屯中心幼儿园</t>
  </si>
  <si>
    <t>宿州市砀山县第五中学附属幼儿园</t>
  </si>
  <si>
    <t>宿州市砀山县西城幼儿园</t>
  </si>
  <si>
    <t>宿州市砀山县幼儿园</t>
  </si>
  <si>
    <t>改建</t>
  </si>
  <si>
    <t>宿州市砀山县孙楼小学附属幼儿园</t>
  </si>
  <si>
    <t>萧县</t>
  </si>
  <si>
    <t>宿州市萧县龙城镇三里小学幼儿园</t>
  </si>
  <si>
    <t>教学及辅助用房</t>
  </si>
  <si>
    <t>宿州市萧县大屯镇郭阁小学幼儿园</t>
  </si>
  <si>
    <t>宿州市萧县张庄寨镇中心幼儿园</t>
  </si>
  <si>
    <t>宿州市萧县大屯镇中心幼儿园</t>
  </si>
  <si>
    <t>宿州市杨楼镇中心小学幼儿园</t>
  </si>
  <si>
    <t>宿州市萧县庄里乡城阳幼儿园</t>
  </si>
  <si>
    <t>宿州市萧县李集小学幼儿园</t>
  </si>
  <si>
    <t>宿州市萧县永堌镇老河头幼儿园</t>
  </si>
  <si>
    <t>宿州市萧县王寨镇郑楼小学幼儿园</t>
  </si>
  <si>
    <t>宿州市萧县祖楼镇穆寨小学幼儿园</t>
  </si>
  <si>
    <t>宿州市萧县庄里乡栾庄幼儿园</t>
  </si>
  <si>
    <t>宿州市萧县朱暗楼幼儿园</t>
  </si>
  <si>
    <t>灵璧县</t>
  </si>
  <si>
    <t>宿州市灵璧县大路乡中心幼儿园</t>
  </si>
  <si>
    <t>教学楼及配套设施</t>
  </si>
  <si>
    <t>宿州市灵璧县朝阳镇中心幼儿园</t>
  </si>
  <si>
    <t>宿州市灵璧县灵城镇中心幼儿园</t>
  </si>
  <si>
    <t>教学用房、运动场及配套设施</t>
  </si>
  <si>
    <t>泗县</t>
  </si>
  <si>
    <t>宿州市泗县泗城镇中心学校分校幼儿园</t>
  </si>
  <si>
    <t>新建幼儿园园舍及附属工程</t>
  </si>
  <si>
    <t>宿州市泗县墩集镇中心幼儿园</t>
  </si>
  <si>
    <t>宿州市泗县刘圩镇中心幼儿园</t>
  </si>
  <si>
    <t>附件2</t>
  </si>
  <si>
    <t>安徽省“十四五”义务教育学校项目储备库</t>
  </si>
  <si>
    <t>县区
名称</t>
  </si>
  <si>
    <t>项目学校名称</t>
  </si>
  <si>
    <t>现有在校生人数（人）</t>
  </si>
  <si>
    <t>新建、改扩建校舍预计新增学位数量（人）</t>
  </si>
  <si>
    <r>
      <rPr>
        <sz val="12"/>
        <rFont val="方正仿宋_GBK"/>
        <charset val="134"/>
      </rPr>
      <t>宿州市</t>
    </r>
  </si>
  <si>
    <r>
      <rPr>
        <sz val="12"/>
        <rFont val="方正仿宋_GBK"/>
        <charset val="134"/>
      </rPr>
      <t>砀山县</t>
    </r>
  </si>
  <si>
    <t>宿州市砀山县唐寨镇唐寨小学</t>
  </si>
  <si>
    <r>
      <rPr>
        <sz val="12"/>
        <color theme="1"/>
        <rFont val="方正仿宋_GBK"/>
        <charset val="134"/>
      </rPr>
      <t>新建</t>
    </r>
  </si>
  <si>
    <r>
      <rPr>
        <sz val="12"/>
        <color theme="1"/>
        <rFont val="方正仿宋_GBK"/>
        <charset val="134"/>
      </rPr>
      <t>教学楼</t>
    </r>
  </si>
  <si>
    <t>宿州市砀山县小屯学校</t>
  </si>
  <si>
    <r>
      <rPr>
        <sz val="12"/>
        <color theme="1"/>
        <rFont val="方正仿宋_GBK"/>
        <charset val="134"/>
      </rPr>
      <t>西教学楼及大门、操场、围墙等附属设施</t>
    </r>
  </si>
  <si>
    <t>宿州市砀山县玄庙镇陈庄小学</t>
  </si>
  <si>
    <r>
      <rPr>
        <sz val="12"/>
        <color theme="1"/>
        <rFont val="方正仿宋_GBK"/>
        <charset val="134"/>
      </rPr>
      <t>食堂、操场及附属设施</t>
    </r>
  </si>
  <si>
    <t>宿州市砀山县葛集镇朱兰店小学</t>
  </si>
  <si>
    <r>
      <rPr>
        <sz val="12"/>
        <rFont val="方正仿宋_GBK"/>
        <charset val="134"/>
      </rPr>
      <t>教学楼、操场及附属设施</t>
    </r>
  </si>
  <si>
    <t>宿州市砀山县关帝庙镇周庄小学</t>
  </si>
  <si>
    <t>宿州市砀山县第五中学</t>
  </si>
  <si>
    <r>
      <rPr>
        <sz val="12"/>
        <rFont val="方正仿宋_GBK"/>
        <charset val="134"/>
      </rPr>
      <t>改扩建</t>
    </r>
  </si>
  <si>
    <r>
      <rPr>
        <sz val="12"/>
        <rFont val="方正仿宋_GBK"/>
        <charset val="134"/>
      </rPr>
      <t>教学楼、综合楼及附属设施</t>
    </r>
  </si>
  <si>
    <r>
      <rPr>
        <sz val="12"/>
        <rFont val="方正仿宋_GBK"/>
        <charset val="134"/>
      </rPr>
      <t>萧县</t>
    </r>
  </si>
  <si>
    <t>宿州市萧县庄里乡高庄学校</t>
  </si>
  <si>
    <r>
      <rPr>
        <sz val="12"/>
        <rFont val="方正仿宋_GBK"/>
        <charset val="134"/>
      </rPr>
      <t>新建</t>
    </r>
  </si>
  <si>
    <t>宿州市萧县酒店乡李庄学校</t>
  </si>
  <si>
    <r>
      <rPr>
        <sz val="12"/>
        <rFont val="方正仿宋_GBK"/>
        <charset val="134"/>
      </rPr>
      <t>运动场</t>
    </r>
  </si>
  <si>
    <t>宿州市萧县张庄寨镇中学</t>
  </si>
  <si>
    <t>宿州市萧县石林乡中心小学</t>
  </si>
  <si>
    <t>宿州市萧县王寨镇苏庄小学</t>
  </si>
  <si>
    <t>宿州市萧县酒店乡申河小学</t>
  </si>
  <si>
    <t>宿州市萧县官桥镇皇藏峪小学</t>
  </si>
  <si>
    <t>宿州市萧县官桥镇官桥初级中学</t>
  </si>
  <si>
    <t>宿州市萧县祖楼镇穆寨小学</t>
  </si>
  <si>
    <t>宿州市灵璧县实验小学</t>
  </si>
  <si>
    <t>宿州市灵璧县范桥学校</t>
  </si>
  <si>
    <t>安徽省宿州市灵璧县尹集中心小学校</t>
  </si>
  <si>
    <t>宿州市灵璧县北关小学</t>
  </si>
  <si>
    <t>宿州市灵璧县第四中学</t>
  </si>
  <si>
    <t>宿州市灵璧县崔楼初级中学</t>
  </si>
  <si>
    <t>宿州市灵璧县九顶初级中学</t>
  </si>
  <si>
    <t>标准足球场</t>
  </si>
  <si>
    <t>宿州市泗县泗城镇明德小学</t>
  </si>
  <si>
    <t>宿州市泗县丁湖镇中心学校分校</t>
  </si>
  <si>
    <t>宿州市泗县墩集镇中心学校</t>
  </si>
  <si>
    <t>宿州市泗县草庙镇中心学校</t>
  </si>
  <si>
    <t>宿州市泗县南柳路小学</t>
  </si>
  <si>
    <t>附件3</t>
  </si>
  <si>
    <t>安徽省“十四五”边远艰苦地区农村学校教师周转宿舍项目储备库</t>
  </si>
  <si>
    <t>建设周转宿舍数量（套）</t>
  </si>
  <si>
    <t>建设
性质</t>
  </si>
  <si>
    <t>购置设备（台/套/件）</t>
  </si>
  <si>
    <t>入住周转宿舍教师数（人）</t>
  </si>
  <si>
    <t>建设规模（平方米）</t>
  </si>
  <si>
    <t>建设后拟增加</t>
  </si>
  <si>
    <t>宿州市砀山县程庄镇衡楼学校</t>
  </si>
  <si>
    <t>教师周转宿舍</t>
  </si>
  <si>
    <t>宿州市砀山县程庄镇程庄中学</t>
  </si>
  <si>
    <t>宿州市砀山县四新中学</t>
  </si>
  <si>
    <t>教师周转宿舍及配套设施</t>
  </si>
  <si>
    <t>宿州市萧县马井镇郭洼小学</t>
  </si>
  <si>
    <t>宿州市萧县永固镇吴庄小学</t>
  </si>
  <si>
    <t>宿州市萧县刘套镇郝庄初级中学</t>
  </si>
  <si>
    <t>宿州市萧县大屯镇王集小学</t>
  </si>
  <si>
    <t>宿州市萧县新庄镇新庄中学</t>
  </si>
  <si>
    <t>宿州市萧县庄里镇高庄学校</t>
  </si>
  <si>
    <t>宿州市萧县瓦河小学瓦子口教学点</t>
  </si>
  <si>
    <t>宿州市萧县祖楼镇湘山小学</t>
  </si>
  <si>
    <t>宿州市萧县闫集镇闫集初级中学</t>
  </si>
  <si>
    <t>宿州市萧县孙圩子马庄小学</t>
  </si>
  <si>
    <t>宿州市灵璧县大庙中心校</t>
  </si>
  <si>
    <t>宿州市灵璧县游集中心学校</t>
  </si>
  <si>
    <t>宿州市灵璧县长集中心学校</t>
  </si>
  <si>
    <t>宿州市灵璧县渔沟中心学校</t>
  </si>
  <si>
    <t>宿州市灵璧县冯庙初级中学</t>
  </si>
  <si>
    <t>宿州市灵璧县浍沟中心学校</t>
  </si>
  <si>
    <t>宿州市泗县山头镇小郭小学</t>
  </si>
  <si>
    <t>宿州市泗县墩集镇霸王小学（墩集二小）</t>
  </si>
  <si>
    <t>宿州市泗县刘圩镇四山小学</t>
  </si>
  <si>
    <t>宿州市泗县屏山镇第二小学教师周转宿舍项目</t>
  </si>
  <si>
    <t>宿州市泗县瓦坊乡张楼小学教师周转宿舍项目</t>
  </si>
  <si>
    <t>宿州市泗县屏山镇徐贺小学</t>
  </si>
  <si>
    <t>宿州市泗县草沟镇第二小学</t>
  </si>
  <si>
    <t>宿州市泗县草沟镇瓦韩小学</t>
  </si>
  <si>
    <t>宿州市泗县大杨镇第二小学</t>
  </si>
  <si>
    <t>宿州市泗县草沟镇周庙小学</t>
  </si>
  <si>
    <t>宿州市泗县瓦坊镇中心学校</t>
  </si>
  <si>
    <t>宿州市泗县山头镇袁场小学</t>
  </si>
  <si>
    <t>宿州市泗县大庄镇新集小学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</si>
</sst>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177" formatCode="0_);[Red]\(0\)"/>
  </numFmts>
  <fonts count="38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Times New Roman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1"/>
      <color theme="1"/>
      <name val="仿宋"/>
      <charset val="134"/>
    </font>
    <font>
      <sz val="11"/>
      <color theme="1"/>
      <name val="Times New Roman"/>
      <charset val="134"/>
    </font>
    <font>
      <sz val="12"/>
      <name val="宋体"/>
      <charset val="134"/>
    </font>
    <font>
      <sz val="9"/>
      <name val="仿宋"/>
      <charset val="134"/>
    </font>
    <font>
      <b/>
      <sz val="10"/>
      <name val="宋体"/>
      <charset val="134"/>
      <scheme val="minor"/>
    </font>
    <font>
      <sz val="9"/>
      <name val="宋体"/>
      <charset val="134"/>
    </font>
    <font>
      <b/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14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5" fillId="17" borderId="13" applyNumberFormat="0" applyAlignment="0" applyProtection="0">
      <alignment vertical="center"/>
    </xf>
    <xf numFmtId="0" fontId="33" fillId="17" borderId="11" applyNumberFormat="0" applyAlignment="0" applyProtection="0">
      <alignment vertical="center"/>
    </xf>
    <xf numFmtId="0" fontId="29" fillId="21" borderId="15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33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</cellStyleXfs>
  <cellXfs count="9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7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52" applyFont="1" applyFill="1" applyBorder="1" applyAlignment="1">
      <alignment horizontal="center" vertical="center" wrapText="1"/>
    </xf>
    <xf numFmtId="0" fontId="8" fillId="2" borderId="1" xfId="52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0" xfId="49" applyFont="1" applyFill="1" applyBorder="1" applyAlignment="1">
      <alignment horizontal="center" vertical="center"/>
    </xf>
    <xf numFmtId="0" fontId="12" fillId="0" borderId="0" xfId="49" applyFont="1" applyFill="1" applyBorder="1" applyAlignment="1">
      <alignment vertical="center"/>
    </xf>
    <xf numFmtId="0" fontId="13" fillId="0" borderId="0" xfId="11" applyFont="1" applyFill="1" applyBorder="1" applyAlignment="1">
      <alignment horizontal="center" vertical="center"/>
    </xf>
    <xf numFmtId="0" fontId="14" fillId="0" borderId="1" xfId="49" applyFont="1" applyFill="1" applyBorder="1" applyAlignment="1">
      <alignment horizontal="center" vertical="center"/>
    </xf>
    <xf numFmtId="0" fontId="14" fillId="0" borderId="1" xfId="49" applyFont="1" applyFill="1" applyBorder="1" applyAlignment="1">
      <alignment horizontal="center" vertical="center" wrapText="1"/>
    </xf>
    <xf numFmtId="0" fontId="14" fillId="0" borderId="2" xfId="49" applyFont="1" applyFill="1" applyBorder="1" applyAlignment="1">
      <alignment horizontal="center" vertical="center"/>
    </xf>
    <xf numFmtId="0" fontId="14" fillId="0" borderId="1" xfId="11" applyFont="1" applyFill="1" applyBorder="1" applyAlignment="1">
      <alignment horizontal="center" vertical="center"/>
    </xf>
    <xf numFmtId="0" fontId="14" fillId="0" borderId="5" xfId="49" applyFont="1" applyFill="1" applyBorder="1" applyAlignment="1">
      <alignment horizontal="center" vertical="center"/>
    </xf>
    <xf numFmtId="0" fontId="14" fillId="0" borderId="1" xfId="11" applyFont="1" applyFill="1" applyBorder="1" applyAlignment="1">
      <alignment horizontal="center" vertical="center" wrapText="1"/>
    </xf>
    <xf numFmtId="0" fontId="14" fillId="0" borderId="4" xfId="49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2" borderId="1" xfId="49" applyFont="1" applyFill="1" applyBorder="1" applyAlignment="1">
      <alignment horizontal="center" vertical="center" wrapText="1"/>
    </xf>
    <xf numFmtId="0" fontId="7" fillId="2" borderId="1" xfId="51" applyFont="1" applyFill="1" applyBorder="1" applyAlignment="1">
      <alignment horizontal="center" vertical="center" wrapText="1"/>
    </xf>
    <xf numFmtId="0" fontId="8" fillId="2" borderId="1" xfId="51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13" fillId="0" borderId="0" xfId="11" applyNumberFormat="1" applyFont="1" applyFill="1" applyBorder="1" applyAlignment="1">
      <alignment horizontal="center" vertical="center"/>
    </xf>
    <xf numFmtId="0" fontId="15" fillId="0" borderId="0" xfId="49" applyFont="1" applyFill="1" applyBorder="1" applyAlignment="1">
      <alignment vertical="center"/>
    </xf>
    <xf numFmtId="176" fontId="14" fillId="0" borderId="6" xfId="11" applyNumberFormat="1" applyFont="1" applyFill="1" applyBorder="1" applyAlignment="1">
      <alignment horizontal="center" vertical="center"/>
    </xf>
    <xf numFmtId="176" fontId="14" fillId="0" borderId="7" xfId="11" applyNumberFormat="1" applyFont="1" applyFill="1" applyBorder="1" applyAlignment="1">
      <alignment horizontal="center" vertical="center"/>
    </xf>
    <xf numFmtId="0" fontId="14" fillId="0" borderId="8" xfId="11" applyFont="1" applyFill="1" applyBorder="1" applyAlignment="1">
      <alignment horizontal="center" vertical="center" wrapText="1"/>
    </xf>
    <xf numFmtId="176" fontId="14" fillId="0" borderId="1" xfId="11" applyNumberFormat="1" applyFont="1" applyFill="1" applyBorder="1" applyAlignment="1">
      <alignment horizontal="center" vertical="center"/>
    </xf>
    <xf numFmtId="176" fontId="14" fillId="0" borderId="8" xfId="11" applyNumberFormat="1" applyFont="1" applyFill="1" applyBorder="1" applyAlignment="1">
      <alignment horizontal="center" vertical="center" wrapText="1"/>
    </xf>
    <xf numFmtId="0" fontId="14" fillId="0" borderId="9" xfId="11" applyFont="1" applyFill="1" applyBorder="1" applyAlignment="1">
      <alignment horizontal="center" vertical="center" wrapText="1"/>
    </xf>
    <xf numFmtId="176" fontId="14" fillId="0" borderId="1" xfId="11" applyNumberFormat="1" applyFont="1" applyFill="1" applyBorder="1" applyAlignment="1">
      <alignment horizontal="center" vertical="center" wrapText="1"/>
    </xf>
    <xf numFmtId="176" fontId="14" fillId="0" borderId="10" xfId="11" applyNumberFormat="1" applyFont="1" applyFill="1" applyBorder="1" applyAlignment="1">
      <alignment horizontal="center" vertical="center" wrapText="1"/>
    </xf>
    <xf numFmtId="0" fontId="14" fillId="0" borderId="10" xfId="11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/>
    <xf numFmtId="0" fontId="17" fillId="0" borderId="0" xfId="0" applyFont="1" applyAlignment="1">
      <alignment horizontal="center"/>
    </xf>
    <xf numFmtId="0" fontId="17" fillId="0" borderId="0" xfId="0" applyFont="1"/>
    <xf numFmtId="0" fontId="3" fillId="0" borderId="0" xfId="49" applyFont="1" applyFill="1" applyAlignment="1">
      <alignment horizontal="center" vertical="center"/>
    </xf>
    <xf numFmtId="0" fontId="12" fillId="0" borderId="0" xfId="49" applyFill="1">
      <alignment vertical="center"/>
    </xf>
    <xf numFmtId="0" fontId="13" fillId="0" borderId="0" xfId="11" applyFont="1" applyFill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/>
    </xf>
    <xf numFmtId="0" fontId="4" fillId="0" borderId="1" xfId="11" applyFont="1" applyFill="1" applyBorder="1" applyAlignment="1">
      <alignment horizontal="center" vertical="center"/>
    </xf>
    <xf numFmtId="0" fontId="4" fillId="0" borderId="5" xfId="49" applyFont="1" applyFill="1" applyBorder="1" applyAlignment="1">
      <alignment horizontal="center" vertical="center"/>
    </xf>
    <xf numFmtId="0" fontId="4" fillId="0" borderId="1" xfId="11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176" fontId="13" fillId="0" borderId="0" xfId="11" applyNumberFormat="1" applyFont="1" applyFill="1" applyAlignment="1">
      <alignment horizontal="center" vertical="center"/>
    </xf>
    <xf numFmtId="176" fontId="4" fillId="0" borderId="6" xfId="11" applyNumberFormat="1" applyFont="1" applyFill="1" applyBorder="1" applyAlignment="1">
      <alignment horizontal="center" vertical="center"/>
    </xf>
    <xf numFmtId="176" fontId="4" fillId="0" borderId="7" xfId="11" applyNumberFormat="1" applyFont="1" applyFill="1" applyBorder="1" applyAlignment="1">
      <alignment horizontal="center" vertical="center"/>
    </xf>
    <xf numFmtId="176" fontId="4" fillId="0" borderId="1" xfId="11" applyNumberFormat="1" applyFont="1" applyFill="1" applyBorder="1" applyAlignment="1">
      <alignment horizontal="center" vertical="center"/>
    </xf>
    <xf numFmtId="176" fontId="4" fillId="0" borderId="2" xfId="11" applyNumberFormat="1" applyFont="1" applyFill="1" applyBorder="1" applyAlignment="1">
      <alignment horizontal="center" vertical="center"/>
    </xf>
    <xf numFmtId="176" fontId="4" fillId="0" borderId="2" xfId="11" applyNumberFormat="1" applyFont="1" applyFill="1" applyBorder="1" applyAlignment="1">
      <alignment horizontal="center" vertical="center" wrapText="1"/>
    </xf>
    <xf numFmtId="176" fontId="4" fillId="0" borderId="1" xfId="11" applyNumberFormat="1" applyFont="1" applyFill="1" applyBorder="1" applyAlignment="1">
      <alignment horizontal="center" vertical="center" wrapText="1"/>
    </xf>
    <xf numFmtId="176" fontId="4" fillId="0" borderId="4" xfId="11" applyNumberFormat="1" applyFont="1" applyFill="1" applyBorder="1" applyAlignment="1">
      <alignment horizontal="center" vertical="center"/>
    </xf>
    <xf numFmtId="176" fontId="4" fillId="0" borderId="4" xfId="11" applyNumberFormat="1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/>
    </xf>
    <xf numFmtId="0" fontId="8" fillId="0" borderId="1" xfId="52" applyFont="1" applyFill="1" applyBorder="1" applyAlignment="1">
      <alignment horizontal="center" vertical="center" wrapText="1"/>
    </xf>
    <xf numFmtId="0" fontId="9" fillId="2" borderId="1" xfId="49" applyFont="1" applyFill="1" applyBorder="1" applyAlignment="1">
      <alignment horizontal="center" vertical="center"/>
    </xf>
    <xf numFmtId="0" fontId="15" fillId="0" borderId="0" xfId="49" applyFont="1" applyFill="1">
      <alignment vertical="center"/>
    </xf>
    <xf numFmtId="0" fontId="6" fillId="0" borderId="1" xfId="49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合肥市农村学前教育推进工程规划项目方案表110802 2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 2 3 2" xfId="49"/>
    <cellStyle name="60% - 强调文字颜色 6" xfId="50" builtinId="52"/>
    <cellStyle name="常规 2" xfId="51"/>
    <cellStyle name="常规 3" xf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0"/>
  <sheetViews>
    <sheetView tabSelected="1" topLeftCell="A7" workbookViewId="0">
      <selection activeCell="D12" sqref="D12"/>
    </sheetView>
  </sheetViews>
  <sheetFormatPr defaultColWidth="9" defaultRowHeight="13.5"/>
  <cols>
    <col min="1" max="1" width="6.875" customWidth="1"/>
    <col min="4" max="4" width="21.5" customWidth="1"/>
    <col min="6" max="6" width="16.125" style="68" customWidth="1"/>
    <col min="11" max="11" width="11.25" style="69" customWidth="1"/>
    <col min="13" max="13" width="10.25" customWidth="1"/>
    <col min="19" max="19" width="6.875" customWidth="1"/>
  </cols>
  <sheetData>
    <row r="1" ht="14.25" spans="1:2">
      <c r="A1" s="70" t="s">
        <v>0</v>
      </c>
      <c r="B1" s="71"/>
    </row>
    <row r="2" ht="22.5" spans="2:19"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ht="14.25" spans="2:19">
      <c r="B3" s="73"/>
      <c r="C3" s="73"/>
      <c r="D3" s="73"/>
      <c r="E3" s="74"/>
      <c r="F3" s="74"/>
      <c r="G3" s="74"/>
      <c r="H3" s="74"/>
      <c r="I3" s="83"/>
      <c r="J3" s="83"/>
      <c r="K3" s="83"/>
      <c r="L3" s="83"/>
      <c r="M3" s="74"/>
      <c r="N3" s="74"/>
      <c r="O3" s="74"/>
      <c r="P3" s="74"/>
      <c r="Q3" s="74"/>
      <c r="R3" s="74"/>
      <c r="S3" s="95"/>
    </row>
    <row r="4" s="66" customFormat="1" ht="21" customHeight="1" spans="1:19">
      <c r="A4" s="75" t="s">
        <v>2</v>
      </c>
      <c r="B4" s="75" t="s">
        <v>3</v>
      </c>
      <c r="C4" s="75" t="s">
        <v>4</v>
      </c>
      <c r="D4" s="76" t="s">
        <v>5</v>
      </c>
      <c r="E4" s="77" t="s">
        <v>6</v>
      </c>
      <c r="F4" s="77"/>
      <c r="G4" s="77"/>
      <c r="H4" s="77"/>
      <c r="I4" s="84" t="s">
        <v>7</v>
      </c>
      <c r="J4" s="85"/>
      <c r="K4" s="85"/>
      <c r="L4" s="85"/>
      <c r="M4" s="77" t="s">
        <v>8</v>
      </c>
      <c r="N4" s="77"/>
      <c r="O4" s="77"/>
      <c r="P4" s="77"/>
      <c r="Q4" s="77"/>
      <c r="R4" s="77"/>
      <c r="S4" s="77" t="s">
        <v>9</v>
      </c>
    </row>
    <row r="5" s="66" customFormat="1" ht="19.5" customHeight="1" spans="1:19">
      <c r="A5" s="75"/>
      <c r="B5" s="75"/>
      <c r="C5" s="75"/>
      <c r="D5" s="78"/>
      <c r="E5" s="79" t="s">
        <v>10</v>
      </c>
      <c r="F5" s="79" t="s">
        <v>11</v>
      </c>
      <c r="G5" s="79"/>
      <c r="H5" s="79" t="s">
        <v>12</v>
      </c>
      <c r="I5" s="86" t="s">
        <v>13</v>
      </c>
      <c r="J5" s="86"/>
      <c r="K5" s="87" t="s">
        <v>14</v>
      </c>
      <c r="L5" s="88" t="s">
        <v>15</v>
      </c>
      <c r="M5" s="79" t="s">
        <v>16</v>
      </c>
      <c r="N5" s="79" t="s">
        <v>17</v>
      </c>
      <c r="O5" s="79"/>
      <c r="P5" s="79"/>
      <c r="Q5" s="77" t="s">
        <v>18</v>
      </c>
      <c r="R5" s="77"/>
      <c r="S5" s="77"/>
    </row>
    <row r="6" s="66" customFormat="1" ht="36" spans="1:19">
      <c r="A6" s="75"/>
      <c r="B6" s="75"/>
      <c r="C6" s="75"/>
      <c r="D6" s="80"/>
      <c r="E6" s="79"/>
      <c r="F6" s="79" t="s">
        <v>19</v>
      </c>
      <c r="G6" s="79" t="s">
        <v>20</v>
      </c>
      <c r="H6" s="79"/>
      <c r="I6" s="86"/>
      <c r="J6" s="89" t="s">
        <v>21</v>
      </c>
      <c r="K6" s="90"/>
      <c r="L6" s="91"/>
      <c r="M6" s="79"/>
      <c r="N6" s="77" t="s">
        <v>22</v>
      </c>
      <c r="O6" s="79" t="s">
        <v>23</v>
      </c>
      <c r="P6" s="79" t="s">
        <v>24</v>
      </c>
      <c r="Q6" s="77" t="s">
        <v>22</v>
      </c>
      <c r="R6" s="79" t="s">
        <v>25</v>
      </c>
      <c r="S6" s="77"/>
    </row>
    <row r="7" ht="31.5" spans="1:19">
      <c r="A7" s="81">
        <v>1</v>
      </c>
      <c r="B7" s="12" t="s">
        <v>26</v>
      </c>
      <c r="C7" s="12" t="s">
        <v>27</v>
      </c>
      <c r="D7" s="12" t="s">
        <v>28</v>
      </c>
      <c r="E7" s="12" t="s">
        <v>29</v>
      </c>
      <c r="F7" s="12" t="s">
        <v>30</v>
      </c>
      <c r="G7" s="13">
        <v>2000</v>
      </c>
      <c r="H7" s="13">
        <v>6</v>
      </c>
      <c r="I7" s="92">
        <f t="shared" ref="I7:I12" si="0">K7+L7</f>
        <v>625</v>
      </c>
      <c r="J7" s="13">
        <v>30</v>
      </c>
      <c r="K7" s="93">
        <v>500</v>
      </c>
      <c r="L7" s="13">
        <v>125</v>
      </c>
      <c r="M7" s="13">
        <v>1500</v>
      </c>
      <c r="N7" s="13">
        <v>0</v>
      </c>
      <c r="O7" s="13">
        <v>0</v>
      </c>
      <c r="P7" s="13">
        <v>2000</v>
      </c>
      <c r="Q7" s="13">
        <v>0</v>
      </c>
      <c r="R7" s="13">
        <v>180</v>
      </c>
      <c r="S7" s="96"/>
    </row>
    <row r="8" ht="31.5" spans="1:19">
      <c r="A8" s="81">
        <v>2</v>
      </c>
      <c r="B8" s="12" t="s">
        <v>26</v>
      </c>
      <c r="C8" s="12" t="s">
        <v>27</v>
      </c>
      <c r="D8" s="12" t="s">
        <v>31</v>
      </c>
      <c r="E8" s="12" t="s">
        <v>29</v>
      </c>
      <c r="F8" s="12" t="s">
        <v>30</v>
      </c>
      <c r="G8" s="13">
        <v>2000</v>
      </c>
      <c r="H8" s="13">
        <v>6</v>
      </c>
      <c r="I8" s="92">
        <f t="shared" si="0"/>
        <v>625</v>
      </c>
      <c r="J8" s="13">
        <v>30</v>
      </c>
      <c r="K8" s="93">
        <v>500</v>
      </c>
      <c r="L8" s="13">
        <v>125</v>
      </c>
      <c r="M8" s="13">
        <v>1500</v>
      </c>
      <c r="N8" s="13">
        <v>0</v>
      </c>
      <c r="O8" s="13">
        <v>0</v>
      </c>
      <c r="P8" s="13">
        <v>2000</v>
      </c>
      <c r="Q8" s="13">
        <v>0</v>
      </c>
      <c r="R8" s="13">
        <v>180</v>
      </c>
      <c r="S8" s="96"/>
    </row>
    <row r="9" ht="31.5" spans="1:19">
      <c r="A9" s="81">
        <v>3</v>
      </c>
      <c r="B9" s="12" t="s">
        <v>26</v>
      </c>
      <c r="C9" s="12" t="s">
        <v>27</v>
      </c>
      <c r="D9" s="12" t="s">
        <v>32</v>
      </c>
      <c r="E9" s="12" t="s">
        <v>29</v>
      </c>
      <c r="F9" s="12" t="s">
        <v>30</v>
      </c>
      <c r="G9" s="13">
        <v>2000</v>
      </c>
      <c r="H9" s="13">
        <v>6</v>
      </c>
      <c r="I9" s="92">
        <f t="shared" si="0"/>
        <v>625</v>
      </c>
      <c r="J9" s="13">
        <v>30</v>
      </c>
      <c r="K9" s="93">
        <v>500</v>
      </c>
      <c r="L9" s="13">
        <v>125</v>
      </c>
      <c r="M9" s="13">
        <v>1500</v>
      </c>
      <c r="N9" s="13">
        <v>0</v>
      </c>
      <c r="O9" s="13">
        <v>0</v>
      </c>
      <c r="P9" s="13">
        <v>2000</v>
      </c>
      <c r="Q9" s="13">
        <v>0</v>
      </c>
      <c r="R9" s="13">
        <v>180</v>
      </c>
      <c r="S9" s="96"/>
    </row>
    <row r="10" ht="31.5" spans="1:19">
      <c r="A10" s="81">
        <v>4</v>
      </c>
      <c r="B10" s="12" t="s">
        <v>26</v>
      </c>
      <c r="C10" s="12" t="s">
        <v>27</v>
      </c>
      <c r="D10" s="12" t="s">
        <v>33</v>
      </c>
      <c r="E10" s="12" t="s">
        <v>29</v>
      </c>
      <c r="F10" s="12" t="s">
        <v>30</v>
      </c>
      <c r="G10" s="13">
        <v>2000</v>
      </c>
      <c r="H10" s="13">
        <v>6</v>
      </c>
      <c r="I10" s="92">
        <f t="shared" si="0"/>
        <v>625</v>
      </c>
      <c r="J10" s="13">
        <v>30</v>
      </c>
      <c r="K10" s="93">
        <v>500</v>
      </c>
      <c r="L10" s="13">
        <v>125</v>
      </c>
      <c r="M10" s="13">
        <v>1500</v>
      </c>
      <c r="N10" s="13">
        <v>0</v>
      </c>
      <c r="O10" s="13">
        <v>0</v>
      </c>
      <c r="P10" s="13">
        <v>2000</v>
      </c>
      <c r="Q10" s="13">
        <v>0</v>
      </c>
      <c r="R10" s="13">
        <v>180</v>
      </c>
      <c r="S10" s="96"/>
    </row>
    <row r="11" ht="15.75" spans="1:19">
      <c r="A11" s="81">
        <v>5</v>
      </c>
      <c r="B11" s="12" t="s">
        <v>26</v>
      </c>
      <c r="C11" s="12" t="s">
        <v>27</v>
      </c>
      <c r="D11" s="12" t="s">
        <v>34</v>
      </c>
      <c r="E11" s="12" t="s">
        <v>35</v>
      </c>
      <c r="F11" s="12" t="s">
        <v>30</v>
      </c>
      <c r="G11" s="13">
        <v>3000</v>
      </c>
      <c r="H11" s="13">
        <v>6</v>
      </c>
      <c r="I11" s="94">
        <f t="shared" si="0"/>
        <v>625</v>
      </c>
      <c r="J11" s="13">
        <v>30</v>
      </c>
      <c r="K11" s="93">
        <v>500</v>
      </c>
      <c r="L11" s="13">
        <v>125</v>
      </c>
      <c r="M11" s="13">
        <v>1500</v>
      </c>
      <c r="N11" s="13">
        <v>0</v>
      </c>
      <c r="O11" s="13">
        <v>3000</v>
      </c>
      <c r="P11" s="13">
        <v>3000</v>
      </c>
      <c r="Q11" s="13">
        <v>389</v>
      </c>
      <c r="R11" s="13">
        <v>180</v>
      </c>
      <c r="S11" s="96"/>
    </row>
    <row r="12" ht="31.5" spans="1:19">
      <c r="A12" s="81">
        <v>6</v>
      </c>
      <c r="B12" s="12" t="s">
        <v>26</v>
      </c>
      <c r="C12" s="12" t="s">
        <v>27</v>
      </c>
      <c r="D12" s="12" t="s">
        <v>36</v>
      </c>
      <c r="E12" s="12" t="s">
        <v>29</v>
      </c>
      <c r="F12" s="12" t="s">
        <v>30</v>
      </c>
      <c r="G12" s="13">
        <v>2000</v>
      </c>
      <c r="H12" s="13">
        <v>6</v>
      </c>
      <c r="I12" s="92">
        <f t="shared" si="0"/>
        <v>625</v>
      </c>
      <c r="J12" s="13">
        <v>30</v>
      </c>
      <c r="K12" s="93">
        <v>500</v>
      </c>
      <c r="L12" s="13">
        <v>125</v>
      </c>
      <c r="M12" s="13">
        <v>1500</v>
      </c>
      <c r="N12" s="13">
        <v>0</v>
      </c>
      <c r="O12" s="13">
        <v>0</v>
      </c>
      <c r="P12" s="13">
        <v>2000</v>
      </c>
      <c r="Q12" s="13">
        <v>0</v>
      </c>
      <c r="R12" s="13">
        <v>180</v>
      </c>
      <c r="S12" s="96"/>
    </row>
    <row r="13" s="67" customFormat="1" ht="31.5" spans="1:19">
      <c r="A13" s="81">
        <v>7</v>
      </c>
      <c r="B13" s="82" t="s">
        <v>26</v>
      </c>
      <c r="C13" s="82" t="s">
        <v>37</v>
      </c>
      <c r="D13" s="46" t="s">
        <v>38</v>
      </c>
      <c r="E13" s="82" t="s">
        <v>29</v>
      </c>
      <c r="F13" s="82" t="s">
        <v>39</v>
      </c>
      <c r="G13" s="64">
        <v>1600</v>
      </c>
      <c r="H13" s="21">
        <v>0</v>
      </c>
      <c r="I13" s="64">
        <v>500</v>
      </c>
      <c r="J13" s="21">
        <v>0</v>
      </c>
      <c r="K13" s="64">
        <v>400</v>
      </c>
      <c r="L13" s="64">
        <v>100</v>
      </c>
      <c r="M13" s="64">
        <v>5600</v>
      </c>
      <c r="N13" s="64">
        <v>0</v>
      </c>
      <c r="O13" s="64">
        <v>0</v>
      </c>
      <c r="P13" s="64">
        <v>1600</v>
      </c>
      <c r="Q13" s="64">
        <v>0</v>
      </c>
      <c r="R13" s="64">
        <v>180</v>
      </c>
      <c r="S13" s="64"/>
    </row>
    <row r="14" s="67" customFormat="1" ht="31.5" spans="1:19">
      <c r="A14" s="81">
        <v>8</v>
      </c>
      <c r="B14" s="82" t="s">
        <v>26</v>
      </c>
      <c r="C14" s="82" t="s">
        <v>37</v>
      </c>
      <c r="D14" s="46" t="s">
        <v>40</v>
      </c>
      <c r="E14" s="82" t="s">
        <v>29</v>
      </c>
      <c r="F14" s="82" t="s">
        <v>39</v>
      </c>
      <c r="G14" s="64">
        <v>800</v>
      </c>
      <c r="H14" s="21">
        <v>0</v>
      </c>
      <c r="I14" s="64">
        <v>200</v>
      </c>
      <c r="J14" s="21">
        <v>0</v>
      </c>
      <c r="K14" s="64">
        <v>160</v>
      </c>
      <c r="L14" s="64">
        <v>40</v>
      </c>
      <c r="M14" s="64">
        <v>7200</v>
      </c>
      <c r="N14" s="13">
        <v>0</v>
      </c>
      <c r="O14" s="13">
        <v>0</v>
      </c>
      <c r="P14" s="64">
        <v>800</v>
      </c>
      <c r="Q14" s="13">
        <v>0</v>
      </c>
      <c r="R14" s="64">
        <v>90</v>
      </c>
      <c r="S14" s="64"/>
    </row>
    <row r="15" s="67" customFormat="1" ht="31.5" spans="1:19">
      <c r="A15" s="81">
        <v>9</v>
      </c>
      <c r="B15" s="82" t="s">
        <v>26</v>
      </c>
      <c r="C15" s="82" t="s">
        <v>37</v>
      </c>
      <c r="D15" s="46" t="s">
        <v>41</v>
      </c>
      <c r="E15" s="82" t="s">
        <v>29</v>
      </c>
      <c r="F15" s="82" t="s">
        <v>39</v>
      </c>
      <c r="G15" s="64">
        <v>500</v>
      </c>
      <c r="H15" s="21">
        <v>0</v>
      </c>
      <c r="I15" s="64">
        <v>125</v>
      </c>
      <c r="J15" s="21">
        <v>0</v>
      </c>
      <c r="K15" s="64">
        <v>100</v>
      </c>
      <c r="L15" s="64">
        <v>25</v>
      </c>
      <c r="M15" s="64">
        <v>7400</v>
      </c>
      <c r="N15" s="13">
        <v>0</v>
      </c>
      <c r="O15" s="13">
        <v>0</v>
      </c>
      <c r="P15" s="64">
        <v>500</v>
      </c>
      <c r="Q15" s="13">
        <v>0</v>
      </c>
      <c r="R15" s="64">
        <v>60</v>
      </c>
      <c r="S15" s="64"/>
    </row>
    <row r="16" s="67" customFormat="1" ht="31.5" spans="1:19">
      <c r="A16" s="81">
        <v>10</v>
      </c>
      <c r="B16" s="82" t="s">
        <v>26</v>
      </c>
      <c r="C16" s="82" t="s">
        <v>37</v>
      </c>
      <c r="D16" s="46" t="s">
        <v>42</v>
      </c>
      <c r="E16" s="82" t="s">
        <v>29</v>
      </c>
      <c r="F16" s="82" t="s">
        <v>39</v>
      </c>
      <c r="G16" s="64">
        <v>1200</v>
      </c>
      <c r="H16" s="21">
        <v>0</v>
      </c>
      <c r="I16" s="64">
        <v>300</v>
      </c>
      <c r="J16" s="21">
        <v>0</v>
      </c>
      <c r="K16" s="64">
        <v>240</v>
      </c>
      <c r="L16" s="64">
        <v>60</v>
      </c>
      <c r="M16" s="64">
        <v>9000</v>
      </c>
      <c r="N16" s="13">
        <v>0</v>
      </c>
      <c r="O16" s="13">
        <v>0</v>
      </c>
      <c r="P16" s="64">
        <v>1200</v>
      </c>
      <c r="Q16" s="13">
        <v>0</v>
      </c>
      <c r="R16" s="64">
        <v>120</v>
      </c>
      <c r="S16" s="64"/>
    </row>
    <row r="17" s="67" customFormat="1" ht="31.5" spans="1:19">
      <c r="A17" s="81">
        <v>11</v>
      </c>
      <c r="B17" s="82" t="s">
        <v>26</v>
      </c>
      <c r="C17" s="82" t="s">
        <v>37</v>
      </c>
      <c r="D17" s="46" t="s">
        <v>43</v>
      </c>
      <c r="E17" s="82" t="s">
        <v>29</v>
      </c>
      <c r="F17" s="82" t="s">
        <v>39</v>
      </c>
      <c r="G17" s="64">
        <v>800</v>
      </c>
      <c r="H17" s="21">
        <v>0</v>
      </c>
      <c r="I17" s="64">
        <v>200</v>
      </c>
      <c r="J17" s="21">
        <v>0</v>
      </c>
      <c r="K17" s="64">
        <v>160</v>
      </c>
      <c r="L17" s="64">
        <v>40</v>
      </c>
      <c r="M17" s="64">
        <v>8100</v>
      </c>
      <c r="N17" s="13">
        <v>0</v>
      </c>
      <c r="O17" s="13">
        <v>0</v>
      </c>
      <c r="P17" s="64">
        <v>800</v>
      </c>
      <c r="Q17" s="13">
        <v>0</v>
      </c>
      <c r="R17" s="64">
        <v>90</v>
      </c>
      <c r="S17" s="64"/>
    </row>
    <row r="18" s="67" customFormat="1" ht="31.5" spans="1:19">
      <c r="A18" s="81">
        <v>12</v>
      </c>
      <c r="B18" s="82" t="s">
        <v>26</v>
      </c>
      <c r="C18" s="82" t="s">
        <v>37</v>
      </c>
      <c r="D18" s="46" t="s">
        <v>44</v>
      </c>
      <c r="E18" s="82" t="s">
        <v>29</v>
      </c>
      <c r="F18" s="82" t="s">
        <v>39</v>
      </c>
      <c r="G18" s="64">
        <v>900</v>
      </c>
      <c r="H18" s="21">
        <v>0</v>
      </c>
      <c r="I18" s="64">
        <v>225</v>
      </c>
      <c r="J18" s="21">
        <v>0</v>
      </c>
      <c r="K18" s="64">
        <v>180</v>
      </c>
      <c r="L18" s="64">
        <v>45</v>
      </c>
      <c r="M18" s="64">
        <v>3020</v>
      </c>
      <c r="N18" s="13">
        <v>0</v>
      </c>
      <c r="O18" s="13">
        <v>0</v>
      </c>
      <c r="P18" s="64">
        <v>900</v>
      </c>
      <c r="Q18" s="13">
        <v>0</v>
      </c>
      <c r="R18" s="64">
        <v>90</v>
      </c>
      <c r="S18" s="64"/>
    </row>
    <row r="19" s="67" customFormat="1" ht="31.5" spans="1:19">
      <c r="A19" s="81">
        <v>13</v>
      </c>
      <c r="B19" s="82" t="s">
        <v>26</v>
      </c>
      <c r="C19" s="82" t="s">
        <v>37</v>
      </c>
      <c r="D19" s="46" t="s">
        <v>45</v>
      </c>
      <c r="E19" s="82" t="s">
        <v>29</v>
      </c>
      <c r="F19" s="82" t="s">
        <v>39</v>
      </c>
      <c r="G19" s="64">
        <v>1000</v>
      </c>
      <c r="H19" s="21">
        <v>0</v>
      </c>
      <c r="I19" s="64">
        <v>250</v>
      </c>
      <c r="J19" s="21">
        <v>0</v>
      </c>
      <c r="K19" s="64">
        <v>200</v>
      </c>
      <c r="L19" s="64">
        <v>50</v>
      </c>
      <c r="M19" s="64">
        <v>3600</v>
      </c>
      <c r="N19" s="13">
        <v>0</v>
      </c>
      <c r="O19" s="13">
        <v>0</v>
      </c>
      <c r="P19" s="64">
        <v>1000</v>
      </c>
      <c r="Q19" s="13">
        <v>0</v>
      </c>
      <c r="R19" s="64">
        <v>100</v>
      </c>
      <c r="S19" s="64"/>
    </row>
    <row r="20" s="67" customFormat="1" ht="31.5" spans="1:19">
      <c r="A20" s="81">
        <v>14</v>
      </c>
      <c r="B20" s="82" t="s">
        <v>26</v>
      </c>
      <c r="C20" s="82" t="s">
        <v>37</v>
      </c>
      <c r="D20" s="46" t="s">
        <v>46</v>
      </c>
      <c r="E20" s="82" t="s">
        <v>29</v>
      </c>
      <c r="F20" s="82" t="s">
        <v>39</v>
      </c>
      <c r="G20" s="64">
        <v>1000</v>
      </c>
      <c r="H20" s="21">
        <v>0</v>
      </c>
      <c r="I20" s="64">
        <v>250</v>
      </c>
      <c r="J20" s="21">
        <v>0</v>
      </c>
      <c r="K20" s="64">
        <v>200</v>
      </c>
      <c r="L20" s="64">
        <v>50</v>
      </c>
      <c r="M20" s="64">
        <v>4200</v>
      </c>
      <c r="N20" s="64">
        <v>0</v>
      </c>
      <c r="O20" s="64">
        <v>0</v>
      </c>
      <c r="P20" s="64">
        <v>1000</v>
      </c>
      <c r="Q20" s="64">
        <v>0</v>
      </c>
      <c r="R20" s="64">
        <v>120</v>
      </c>
      <c r="S20" s="64"/>
    </row>
    <row r="21" s="67" customFormat="1" ht="31.5" spans="1:19">
      <c r="A21" s="81">
        <v>15</v>
      </c>
      <c r="B21" s="82" t="s">
        <v>26</v>
      </c>
      <c r="C21" s="82" t="s">
        <v>37</v>
      </c>
      <c r="D21" s="46" t="s">
        <v>47</v>
      </c>
      <c r="E21" s="82" t="s">
        <v>29</v>
      </c>
      <c r="F21" s="82" t="s">
        <v>39</v>
      </c>
      <c r="G21" s="64">
        <v>1800</v>
      </c>
      <c r="H21" s="21">
        <v>0</v>
      </c>
      <c r="I21" s="64">
        <f>G21*0.25</f>
        <v>450</v>
      </c>
      <c r="J21" s="21">
        <v>0</v>
      </c>
      <c r="K21" s="64">
        <f>I21*0.8</f>
        <v>360</v>
      </c>
      <c r="L21" s="64">
        <f>I21-K21</f>
        <v>90</v>
      </c>
      <c r="M21" s="64">
        <v>5600</v>
      </c>
      <c r="N21" s="13">
        <v>0</v>
      </c>
      <c r="O21" s="13">
        <v>0</v>
      </c>
      <c r="P21" s="64">
        <v>1800</v>
      </c>
      <c r="Q21" s="13">
        <v>0</v>
      </c>
      <c r="R21" s="64">
        <v>180</v>
      </c>
      <c r="S21" s="64"/>
    </row>
    <row r="22" s="67" customFormat="1" ht="31.5" spans="1:19">
      <c r="A22" s="81">
        <v>16</v>
      </c>
      <c r="B22" s="82" t="s">
        <v>26</v>
      </c>
      <c r="C22" s="82" t="s">
        <v>37</v>
      </c>
      <c r="D22" s="46" t="s">
        <v>48</v>
      </c>
      <c r="E22" s="82" t="s">
        <v>29</v>
      </c>
      <c r="F22" s="82" t="s">
        <v>39</v>
      </c>
      <c r="G22" s="64">
        <v>700</v>
      </c>
      <c r="H22" s="21">
        <v>0</v>
      </c>
      <c r="I22" s="64">
        <f t="shared" ref="I22:I24" si="1">G22*0.25</f>
        <v>175</v>
      </c>
      <c r="J22" s="21">
        <v>0</v>
      </c>
      <c r="K22" s="64">
        <f t="shared" ref="K22:K24" si="2">I22*0.8</f>
        <v>140</v>
      </c>
      <c r="L22" s="64">
        <f t="shared" ref="L22:L24" si="3">I22-K22</f>
        <v>35</v>
      </c>
      <c r="M22" s="64">
        <v>2900</v>
      </c>
      <c r="N22" s="13">
        <v>0</v>
      </c>
      <c r="O22" s="13">
        <v>0</v>
      </c>
      <c r="P22" s="64">
        <v>700</v>
      </c>
      <c r="Q22" s="13">
        <v>0</v>
      </c>
      <c r="R22" s="64">
        <v>90</v>
      </c>
      <c r="S22" s="64"/>
    </row>
    <row r="23" s="67" customFormat="1" ht="31.5" spans="1:19">
      <c r="A23" s="81">
        <v>17</v>
      </c>
      <c r="B23" s="82" t="s">
        <v>26</v>
      </c>
      <c r="C23" s="82" t="s">
        <v>37</v>
      </c>
      <c r="D23" s="46" t="s">
        <v>49</v>
      </c>
      <c r="E23" s="82" t="s">
        <v>29</v>
      </c>
      <c r="F23" s="82" t="s">
        <v>39</v>
      </c>
      <c r="G23" s="64">
        <v>900</v>
      </c>
      <c r="H23" s="21">
        <v>0</v>
      </c>
      <c r="I23" s="64">
        <f t="shared" si="1"/>
        <v>225</v>
      </c>
      <c r="J23" s="21">
        <v>0</v>
      </c>
      <c r="K23" s="64">
        <f t="shared" si="2"/>
        <v>180</v>
      </c>
      <c r="L23" s="64">
        <f t="shared" si="3"/>
        <v>45</v>
      </c>
      <c r="M23" s="64">
        <v>3400</v>
      </c>
      <c r="N23" s="13">
        <v>0</v>
      </c>
      <c r="O23" s="13">
        <v>0</v>
      </c>
      <c r="P23" s="64">
        <v>900</v>
      </c>
      <c r="Q23" s="13">
        <v>0</v>
      </c>
      <c r="R23" s="64">
        <v>90</v>
      </c>
      <c r="S23" s="64"/>
    </row>
    <row r="24" s="67" customFormat="1" ht="31.5" spans="1:19">
      <c r="A24" s="81">
        <v>18</v>
      </c>
      <c r="B24" s="82" t="s">
        <v>26</v>
      </c>
      <c r="C24" s="82" t="s">
        <v>37</v>
      </c>
      <c r="D24" s="46" t="s">
        <v>50</v>
      </c>
      <c r="E24" s="82" t="s">
        <v>29</v>
      </c>
      <c r="F24" s="82" t="s">
        <v>39</v>
      </c>
      <c r="G24" s="64">
        <v>500</v>
      </c>
      <c r="H24" s="21">
        <v>0</v>
      </c>
      <c r="I24" s="64">
        <f t="shared" si="1"/>
        <v>125</v>
      </c>
      <c r="J24" s="21">
        <v>0</v>
      </c>
      <c r="K24" s="64">
        <f t="shared" si="2"/>
        <v>100</v>
      </c>
      <c r="L24" s="64">
        <f t="shared" si="3"/>
        <v>25</v>
      </c>
      <c r="M24" s="64">
        <v>3400</v>
      </c>
      <c r="N24" s="13">
        <v>0</v>
      </c>
      <c r="O24" s="13">
        <v>0</v>
      </c>
      <c r="P24" s="64">
        <v>500</v>
      </c>
      <c r="Q24" s="13">
        <v>0</v>
      </c>
      <c r="R24" s="64">
        <v>60</v>
      </c>
      <c r="S24" s="64"/>
    </row>
    <row r="25" ht="39" customHeight="1" spans="1:19">
      <c r="A25" s="81">
        <v>19</v>
      </c>
      <c r="B25" s="19" t="s">
        <v>26</v>
      </c>
      <c r="C25" s="19" t="s">
        <v>51</v>
      </c>
      <c r="D25" s="20" t="s">
        <v>52</v>
      </c>
      <c r="E25" s="20" t="s">
        <v>29</v>
      </c>
      <c r="F25" s="20" t="s">
        <v>53</v>
      </c>
      <c r="G25" s="21">
        <v>2500</v>
      </c>
      <c r="H25" s="21">
        <v>0</v>
      </c>
      <c r="I25" s="21">
        <f t="shared" ref="I25:I27" si="4">K25+L25</f>
        <v>600</v>
      </c>
      <c r="J25" s="21">
        <v>0</v>
      </c>
      <c r="K25" s="21">
        <v>480</v>
      </c>
      <c r="L25" s="21">
        <v>120</v>
      </c>
      <c r="M25" s="21">
        <v>4000</v>
      </c>
      <c r="N25" s="13">
        <v>0</v>
      </c>
      <c r="O25" s="21">
        <v>0</v>
      </c>
      <c r="P25" s="21">
        <v>2500</v>
      </c>
      <c r="Q25" s="21">
        <v>0</v>
      </c>
      <c r="R25" s="64">
        <v>120</v>
      </c>
      <c r="S25" s="64"/>
    </row>
    <row r="26" ht="36" customHeight="1" spans="1:19">
      <c r="A26" s="81">
        <v>20</v>
      </c>
      <c r="B26" s="19" t="s">
        <v>26</v>
      </c>
      <c r="C26" s="19" t="s">
        <v>51</v>
      </c>
      <c r="D26" s="20" t="s">
        <v>54</v>
      </c>
      <c r="E26" s="20" t="s">
        <v>29</v>
      </c>
      <c r="F26" s="20" t="s">
        <v>53</v>
      </c>
      <c r="G26" s="21">
        <v>2500</v>
      </c>
      <c r="H26" s="21">
        <v>0</v>
      </c>
      <c r="I26" s="21">
        <f t="shared" si="4"/>
        <v>600</v>
      </c>
      <c r="J26" s="21">
        <v>0</v>
      </c>
      <c r="K26" s="21">
        <v>480</v>
      </c>
      <c r="L26" s="21">
        <v>120</v>
      </c>
      <c r="M26" s="21">
        <v>4000</v>
      </c>
      <c r="N26" s="13">
        <v>0</v>
      </c>
      <c r="O26" s="21">
        <v>0</v>
      </c>
      <c r="P26" s="21">
        <v>2500</v>
      </c>
      <c r="Q26" s="21">
        <v>0</v>
      </c>
      <c r="R26" s="64">
        <v>120</v>
      </c>
      <c r="S26" s="64"/>
    </row>
    <row r="27" ht="44" customHeight="1" spans="1:19">
      <c r="A27" s="81">
        <v>21</v>
      </c>
      <c r="B27" s="19" t="s">
        <v>26</v>
      </c>
      <c r="C27" s="19" t="s">
        <v>51</v>
      </c>
      <c r="D27" s="20" t="s">
        <v>55</v>
      </c>
      <c r="E27" s="20" t="s">
        <v>29</v>
      </c>
      <c r="F27" s="20" t="s">
        <v>56</v>
      </c>
      <c r="G27" s="21">
        <v>2800</v>
      </c>
      <c r="H27" s="21">
        <v>0</v>
      </c>
      <c r="I27" s="21">
        <f t="shared" si="4"/>
        <v>500</v>
      </c>
      <c r="J27" s="21">
        <v>0</v>
      </c>
      <c r="K27" s="21">
        <v>400</v>
      </c>
      <c r="L27" s="21">
        <v>100</v>
      </c>
      <c r="M27" s="21">
        <v>1200</v>
      </c>
      <c r="N27" s="64">
        <v>0</v>
      </c>
      <c r="O27" s="21">
        <v>0</v>
      </c>
      <c r="P27" s="21">
        <v>2800</v>
      </c>
      <c r="Q27" s="21">
        <v>0</v>
      </c>
      <c r="R27" s="64">
        <v>120</v>
      </c>
      <c r="S27" s="64"/>
    </row>
    <row r="28" ht="31.5" spans="1:19">
      <c r="A28" s="81">
        <v>22</v>
      </c>
      <c r="B28" s="82" t="s">
        <v>26</v>
      </c>
      <c r="C28" s="82" t="s">
        <v>57</v>
      </c>
      <c r="D28" s="82" t="s">
        <v>58</v>
      </c>
      <c r="E28" s="82" t="s">
        <v>29</v>
      </c>
      <c r="F28" s="82" t="s">
        <v>59</v>
      </c>
      <c r="G28" s="64">
        <v>3200</v>
      </c>
      <c r="H28" s="21">
        <v>0</v>
      </c>
      <c r="I28" s="64">
        <v>1000</v>
      </c>
      <c r="J28" s="21">
        <v>0</v>
      </c>
      <c r="K28" s="64">
        <v>500</v>
      </c>
      <c r="L28" s="64">
        <v>500</v>
      </c>
      <c r="M28" s="64">
        <v>5400</v>
      </c>
      <c r="N28" s="64">
        <v>0</v>
      </c>
      <c r="O28" s="64">
        <v>0</v>
      </c>
      <c r="P28" s="64">
        <v>3200</v>
      </c>
      <c r="Q28" s="64">
        <v>0</v>
      </c>
      <c r="R28" s="64">
        <v>360</v>
      </c>
      <c r="S28" s="64"/>
    </row>
    <row r="29" ht="40" customHeight="1" spans="1:19">
      <c r="A29" s="81">
        <v>23</v>
      </c>
      <c r="B29" s="82" t="s">
        <v>26</v>
      </c>
      <c r="C29" s="82" t="s">
        <v>57</v>
      </c>
      <c r="D29" s="82" t="s">
        <v>60</v>
      </c>
      <c r="E29" s="82" t="s">
        <v>29</v>
      </c>
      <c r="F29" s="82" t="s">
        <v>59</v>
      </c>
      <c r="G29" s="64">
        <v>2000</v>
      </c>
      <c r="H29" s="21">
        <v>0</v>
      </c>
      <c r="I29" s="64">
        <v>625</v>
      </c>
      <c r="J29" s="21">
        <v>0</v>
      </c>
      <c r="K29" s="64">
        <v>500</v>
      </c>
      <c r="L29" s="64">
        <v>125</v>
      </c>
      <c r="M29" s="64">
        <v>2700</v>
      </c>
      <c r="N29" s="64">
        <v>0</v>
      </c>
      <c r="O29" s="64">
        <v>0</v>
      </c>
      <c r="P29" s="64">
        <v>2000</v>
      </c>
      <c r="Q29" s="64">
        <v>0</v>
      </c>
      <c r="R29" s="64">
        <v>180</v>
      </c>
      <c r="S29" s="82"/>
    </row>
    <row r="30" ht="31.5" spans="1:19">
      <c r="A30" s="81">
        <v>24</v>
      </c>
      <c r="B30" s="82" t="s">
        <v>26</v>
      </c>
      <c r="C30" s="82" t="s">
        <v>57</v>
      </c>
      <c r="D30" s="82" t="s">
        <v>61</v>
      </c>
      <c r="E30" s="82" t="s">
        <v>29</v>
      </c>
      <c r="F30" s="82" t="s">
        <v>59</v>
      </c>
      <c r="G30" s="64">
        <v>3700</v>
      </c>
      <c r="H30" s="21">
        <v>0</v>
      </c>
      <c r="I30" s="64">
        <v>1000</v>
      </c>
      <c r="J30" s="21">
        <v>0</v>
      </c>
      <c r="K30" s="64">
        <v>500</v>
      </c>
      <c r="L30" s="64">
        <v>500</v>
      </c>
      <c r="M30" s="64">
        <v>5400</v>
      </c>
      <c r="N30" s="64">
        <v>0</v>
      </c>
      <c r="O30" s="64">
        <v>0</v>
      </c>
      <c r="P30" s="64">
        <v>3700</v>
      </c>
      <c r="Q30" s="64">
        <v>0</v>
      </c>
      <c r="R30" s="64">
        <v>360</v>
      </c>
      <c r="S30" s="82"/>
    </row>
  </sheetData>
  <mergeCells count="19">
    <mergeCell ref="A1:B1"/>
    <mergeCell ref="B2:S2"/>
    <mergeCell ref="E4:H4"/>
    <mergeCell ref="I4:L4"/>
    <mergeCell ref="M4:R4"/>
    <mergeCell ref="F5:G5"/>
    <mergeCell ref="I5:J5"/>
    <mergeCell ref="N5:P5"/>
    <mergeCell ref="Q5:R5"/>
    <mergeCell ref="A4:A6"/>
    <mergeCell ref="B4:B6"/>
    <mergeCell ref="C4:C6"/>
    <mergeCell ref="D4:D6"/>
    <mergeCell ref="E5:E6"/>
    <mergeCell ref="H5:H6"/>
    <mergeCell ref="K5:K6"/>
    <mergeCell ref="L5:L6"/>
    <mergeCell ref="M5:M6"/>
    <mergeCell ref="S4:S6"/>
  </mergeCells>
  <pageMargins left="0.700694444444445" right="0.700694444444445" top="0.751388888888889" bottom="0.751388888888889" header="0.298611111111111" footer="0.298611111111111"/>
  <pageSetup paperSize="9" scale="70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"/>
  <sheetViews>
    <sheetView workbookViewId="0">
      <selection activeCell="A7" sqref="$A7:$XFD7"/>
    </sheetView>
  </sheetViews>
  <sheetFormatPr defaultColWidth="9" defaultRowHeight="14.25"/>
  <cols>
    <col min="1" max="1" width="4.125" style="29" customWidth="1"/>
    <col min="2" max="2" width="7.5" style="29" customWidth="1"/>
    <col min="3" max="3" width="7.25" style="29" customWidth="1"/>
    <col min="4" max="4" width="24.875" style="29" customWidth="1"/>
    <col min="5" max="5" width="5.625" style="29" customWidth="1"/>
    <col min="6" max="6" width="13" style="29" customWidth="1"/>
    <col min="7" max="7" width="7.875" style="29" customWidth="1"/>
    <col min="8" max="8" width="8.25" style="29" customWidth="1"/>
    <col min="9" max="9" width="8.875" style="29" customWidth="1"/>
    <col min="10" max="10" width="8" style="29" customWidth="1"/>
    <col min="11" max="11" width="7.75" style="29" customWidth="1"/>
    <col min="12" max="12" width="9.125" style="29" customWidth="1"/>
    <col min="13" max="13" width="7" style="29" customWidth="1"/>
    <col min="14" max="14" width="6.875" style="29" customWidth="1"/>
    <col min="15" max="15" width="5.875" style="29" customWidth="1"/>
    <col min="16" max="16384" width="9" style="29"/>
  </cols>
  <sheetData>
    <row r="1" spans="1:2">
      <c r="A1" s="30" t="s">
        <v>62</v>
      </c>
      <c r="B1" s="31"/>
    </row>
    <row r="2" ht="22.5" spans="2:15">
      <c r="B2" s="32" t="s">
        <v>63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15">
      <c r="B3" s="33"/>
      <c r="C3" s="33"/>
      <c r="D3" s="33"/>
      <c r="E3" s="34"/>
      <c r="F3" s="34"/>
      <c r="G3" s="34"/>
      <c r="H3" s="34"/>
      <c r="I3" s="52"/>
      <c r="J3" s="52"/>
      <c r="K3" s="52"/>
      <c r="L3" s="52"/>
      <c r="M3" s="52"/>
      <c r="N3" s="34"/>
      <c r="O3" s="53"/>
    </row>
    <row r="4" ht="13.5" spans="1:15">
      <c r="A4" s="35" t="s">
        <v>2</v>
      </c>
      <c r="B4" s="35" t="s">
        <v>3</v>
      </c>
      <c r="C4" s="36" t="s">
        <v>64</v>
      </c>
      <c r="D4" s="37" t="s">
        <v>65</v>
      </c>
      <c r="E4" s="38" t="s">
        <v>6</v>
      </c>
      <c r="F4" s="38"/>
      <c r="G4" s="38"/>
      <c r="H4" s="38"/>
      <c r="I4" s="54" t="s">
        <v>7</v>
      </c>
      <c r="J4" s="55"/>
      <c r="K4" s="55"/>
      <c r="L4" s="55"/>
      <c r="M4" s="56" t="s">
        <v>66</v>
      </c>
      <c r="N4" s="56" t="s">
        <v>67</v>
      </c>
      <c r="O4" s="38" t="s">
        <v>9</v>
      </c>
    </row>
    <row r="5" ht="13.5" spans="1:15">
      <c r="A5" s="35"/>
      <c r="B5" s="35"/>
      <c r="C5" s="35"/>
      <c r="D5" s="39"/>
      <c r="E5" s="40" t="s">
        <v>10</v>
      </c>
      <c r="F5" s="40" t="s">
        <v>11</v>
      </c>
      <c r="G5" s="40"/>
      <c r="H5" s="40" t="s">
        <v>12</v>
      </c>
      <c r="I5" s="57" t="s">
        <v>13</v>
      </c>
      <c r="J5" s="57"/>
      <c r="K5" s="40" t="s">
        <v>14</v>
      </c>
      <c r="L5" s="58" t="s">
        <v>15</v>
      </c>
      <c r="M5" s="59"/>
      <c r="N5" s="59"/>
      <c r="O5" s="38"/>
    </row>
    <row r="6" ht="45" customHeight="1" spans="1:15">
      <c r="A6" s="35"/>
      <c r="B6" s="35"/>
      <c r="C6" s="35"/>
      <c r="D6" s="41"/>
      <c r="E6" s="40"/>
      <c r="F6" s="40" t="s">
        <v>19</v>
      </c>
      <c r="G6" s="40" t="s">
        <v>20</v>
      </c>
      <c r="H6" s="40"/>
      <c r="I6" s="57"/>
      <c r="J6" s="60" t="s">
        <v>21</v>
      </c>
      <c r="K6" s="40"/>
      <c r="L6" s="61"/>
      <c r="M6" s="62"/>
      <c r="N6" s="62"/>
      <c r="O6" s="38"/>
    </row>
    <row r="7" ht="31.5" spans="1:15">
      <c r="A7" s="42">
        <v>1</v>
      </c>
      <c r="B7" s="43" t="s">
        <v>68</v>
      </c>
      <c r="C7" s="43" t="s">
        <v>69</v>
      </c>
      <c r="D7" s="44" t="s">
        <v>70</v>
      </c>
      <c r="E7" s="45" t="s">
        <v>71</v>
      </c>
      <c r="F7" s="45" t="s">
        <v>72</v>
      </c>
      <c r="G7" s="45">
        <v>2122</v>
      </c>
      <c r="H7" s="45">
        <v>0</v>
      </c>
      <c r="I7" s="45">
        <f t="shared" ref="I7:I12" si="0">K7+L7</f>
        <v>620</v>
      </c>
      <c r="J7" s="45">
        <v>0</v>
      </c>
      <c r="K7" s="63">
        <v>496</v>
      </c>
      <c r="L7" s="45">
        <v>124</v>
      </c>
      <c r="M7" s="45">
        <v>800</v>
      </c>
      <c r="N7" s="45">
        <v>100</v>
      </c>
      <c r="O7" s="43"/>
    </row>
    <row r="8" ht="47.25" spans="1:15">
      <c r="A8" s="42">
        <v>2</v>
      </c>
      <c r="B8" s="43" t="s">
        <v>68</v>
      </c>
      <c r="C8" s="43" t="s">
        <v>69</v>
      </c>
      <c r="D8" s="44" t="s">
        <v>73</v>
      </c>
      <c r="E8" s="45" t="s">
        <v>71</v>
      </c>
      <c r="F8" s="45" t="s">
        <v>74</v>
      </c>
      <c r="G8" s="45">
        <v>2527</v>
      </c>
      <c r="H8" s="45">
        <v>0</v>
      </c>
      <c r="I8" s="45">
        <f t="shared" si="0"/>
        <v>574</v>
      </c>
      <c r="J8" s="45">
        <v>0</v>
      </c>
      <c r="K8" s="63">
        <v>459</v>
      </c>
      <c r="L8" s="45">
        <v>115</v>
      </c>
      <c r="M8" s="45">
        <v>380</v>
      </c>
      <c r="N8" s="45">
        <v>120</v>
      </c>
      <c r="O8" s="43"/>
    </row>
    <row r="9" ht="31.5" spans="1:15">
      <c r="A9" s="42">
        <v>3</v>
      </c>
      <c r="B9" s="43" t="s">
        <v>68</v>
      </c>
      <c r="C9" s="43" t="s">
        <v>69</v>
      </c>
      <c r="D9" s="44" t="s">
        <v>75</v>
      </c>
      <c r="E9" s="45" t="s">
        <v>71</v>
      </c>
      <c r="F9" s="45" t="s">
        <v>76</v>
      </c>
      <c r="G9" s="45">
        <v>2000</v>
      </c>
      <c r="H9" s="45">
        <v>20</v>
      </c>
      <c r="I9" s="45">
        <f t="shared" si="0"/>
        <v>280</v>
      </c>
      <c r="J9" s="45">
        <v>50</v>
      </c>
      <c r="K9" s="63">
        <v>224</v>
      </c>
      <c r="L9" s="45">
        <v>56</v>
      </c>
      <c r="M9" s="45">
        <v>450</v>
      </c>
      <c r="N9" s="45">
        <v>200</v>
      </c>
      <c r="O9" s="43"/>
    </row>
    <row r="10" ht="31.5" spans="1:15">
      <c r="A10" s="42">
        <v>4</v>
      </c>
      <c r="B10" s="43" t="s">
        <v>68</v>
      </c>
      <c r="C10" s="43" t="s">
        <v>69</v>
      </c>
      <c r="D10" s="44" t="s">
        <v>77</v>
      </c>
      <c r="E10" s="45" t="s">
        <v>71</v>
      </c>
      <c r="F10" s="43" t="s">
        <v>78</v>
      </c>
      <c r="G10" s="45">
        <v>3000</v>
      </c>
      <c r="H10" s="45">
        <v>6</v>
      </c>
      <c r="I10" s="45">
        <f t="shared" si="0"/>
        <v>1250</v>
      </c>
      <c r="J10" s="45">
        <v>240</v>
      </c>
      <c r="K10" s="63">
        <v>1000</v>
      </c>
      <c r="L10" s="45">
        <v>250</v>
      </c>
      <c r="M10" s="45">
        <v>309</v>
      </c>
      <c r="N10" s="45">
        <v>300</v>
      </c>
      <c r="O10" s="43"/>
    </row>
    <row r="11" ht="31.5" spans="1:15">
      <c r="A11" s="42">
        <v>5</v>
      </c>
      <c r="B11" s="43" t="s">
        <v>68</v>
      </c>
      <c r="C11" s="43" t="s">
        <v>69</v>
      </c>
      <c r="D11" s="46" t="s">
        <v>79</v>
      </c>
      <c r="E11" s="45" t="s">
        <v>71</v>
      </c>
      <c r="F11" s="43" t="s">
        <v>78</v>
      </c>
      <c r="G11" s="45">
        <v>2500</v>
      </c>
      <c r="H11" s="45">
        <v>6</v>
      </c>
      <c r="I11" s="45">
        <f t="shared" si="0"/>
        <v>795</v>
      </c>
      <c r="J11" s="45">
        <v>180</v>
      </c>
      <c r="K11" s="63">
        <v>636</v>
      </c>
      <c r="L11" s="45">
        <v>159</v>
      </c>
      <c r="M11" s="45">
        <v>272</v>
      </c>
      <c r="N11" s="45">
        <v>450</v>
      </c>
      <c r="O11" s="43"/>
    </row>
    <row r="12" ht="31.5" spans="1:15">
      <c r="A12" s="42">
        <v>6</v>
      </c>
      <c r="B12" s="43" t="s">
        <v>68</v>
      </c>
      <c r="C12" s="43" t="s">
        <v>69</v>
      </c>
      <c r="D12" s="46" t="s">
        <v>80</v>
      </c>
      <c r="E12" s="43" t="s">
        <v>81</v>
      </c>
      <c r="F12" s="43" t="s">
        <v>82</v>
      </c>
      <c r="G12" s="45">
        <v>4200</v>
      </c>
      <c r="H12" s="45">
        <v>56</v>
      </c>
      <c r="I12" s="45">
        <f t="shared" si="0"/>
        <v>1250</v>
      </c>
      <c r="J12" s="45">
        <v>200</v>
      </c>
      <c r="K12" s="63">
        <v>1000</v>
      </c>
      <c r="L12" s="45">
        <v>250</v>
      </c>
      <c r="M12" s="45">
        <v>2800</v>
      </c>
      <c r="N12" s="45">
        <v>0</v>
      </c>
      <c r="O12" s="43"/>
    </row>
    <row r="13" ht="15.75" spans="1:15">
      <c r="A13" s="42">
        <v>7</v>
      </c>
      <c r="B13" s="43" t="s">
        <v>68</v>
      </c>
      <c r="C13" s="43" t="s">
        <v>83</v>
      </c>
      <c r="D13" s="46" t="s">
        <v>84</v>
      </c>
      <c r="E13" s="43" t="s">
        <v>85</v>
      </c>
      <c r="F13" s="46" t="s">
        <v>30</v>
      </c>
      <c r="G13" s="43">
        <v>5000</v>
      </c>
      <c r="H13" s="43">
        <v>0</v>
      </c>
      <c r="I13" s="43">
        <v>1250</v>
      </c>
      <c r="J13" s="43">
        <v>0</v>
      </c>
      <c r="K13" s="64">
        <v>1000</v>
      </c>
      <c r="L13" s="43">
        <v>250</v>
      </c>
      <c r="M13" s="43">
        <v>1100</v>
      </c>
      <c r="N13" s="43">
        <v>100</v>
      </c>
      <c r="O13" s="43"/>
    </row>
    <row r="14" ht="15.75" spans="1:15">
      <c r="A14" s="42">
        <v>8</v>
      </c>
      <c r="B14" s="43" t="s">
        <v>68</v>
      </c>
      <c r="C14" s="43" t="s">
        <v>83</v>
      </c>
      <c r="D14" s="46" t="s">
        <v>86</v>
      </c>
      <c r="E14" s="43" t="s">
        <v>85</v>
      </c>
      <c r="F14" s="43" t="s">
        <v>87</v>
      </c>
      <c r="G14" s="43">
        <v>10000</v>
      </c>
      <c r="H14" s="43">
        <v>0</v>
      </c>
      <c r="I14" s="64">
        <v>298</v>
      </c>
      <c r="J14" s="43">
        <v>0</v>
      </c>
      <c r="K14" s="64">
        <v>238</v>
      </c>
      <c r="L14" s="43">
        <v>60</v>
      </c>
      <c r="M14" s="43">
        <v>1200</v>
      </c>
      <c r="N14" s="43">
        <v>120</v>
      </c>
      <c r="O14" s="43"/>
    </row>
    <row r="15" ht="15.75" spans="1:15">
      <c r="A15" s="42">
        <v>9</v>
      </c>
      <c r="B15" s="43" t="s">
        <v>68</v>
      </c>
      <c r="C15" s="43" t="s">
        <v>83</v>
      </c>
      <c r="D15" s="46" t="s">
        <v>88</v>
      </c>
      <c r="E15" s="43" t="s">
        <v>85</v>
      </c>
      <c r="F15" s="46" t="s">
        <v>30</v>
      </c>
      <c r="G15" s="43">
        <v>3000</v>
      </c>
      <c r="H15" s="43">
        <v>0</v>
      </c>
      <c r="I15" s="43">
        <v>825</v>
      </c>
      <c r="J15" s="43">
        <v>0</v>
      </c>
      <c r="K15" s="64">
        <v>660</v>
      </c>
      <c r="L15" s="43">
        <v>165</v>
      </c>
      <c r="M15" s="43">
        <v>1400</v>
      </c>
      <c r="N15" s="43">
        <v>100</v>
      </c>
      <c r="O15" s="43"/>
    </row>
    <row r="16" ht="15.75" spans="1:15">
      <c r="A16" s="42">
        <v>10</v>
      </c>
      <c r="B16" s="43" t="s">
        <v>68</v>
      </c>
      <c r="C16" s="43" t="s">
        <v>83</v>
      </c>
      <c r="D16" s="46" t="s">
        <v>89</v>
      </c>
      <c r="E16" s="43" t="s">
        <v>85</v>
      </c>
      <c r="F16" s="46" t="s">
        <v>30</v>
      </c>
      <c r="G16" s="43">
        <v>2400</v>
      </c>
      <c r="H16" s="43">
        <v>0</v>
      </c>
      <c r="I16" s="43">
        <f t="shared" ref="I16:I21" si="1">G16*0.25</f>
        <v>600</v>
      </c>
      <c r="J16" s="43">
        <v>0</v>
      </c>
      <c r="K16" s="64">
        <f t="shared" ref="K16:K21" si="2">I16*0.8</f>
        <v>480</v>
      </c>
      <c r="L16" s="43">
        <f t="shared" ref="L16:L21" si="3">I16-K16</f>
        <v>120</v>
      </c>
      <c r="M16" s="43">
        <v>780</v>
      </c>
      <c r="N16" s="43">
        <v>60</v>
      </c>
      <c r="O16" s="43"/>
    </row>
    <row r="17" ht="15.75" spans="1:15">
      <c r="A17" s="42">
        <v>11</v>
      </c>
      <c r="B17" s="43" t="s">
        <v>68</v>
      </c>
      <c r="C17" s="43" t="s">
        <v>83</v>
      </c>
      <c r="D17" s="46" t="s">
        <v>90</v>
      </c>
      <c r="E17" s="43" t="s">
        <v>85</v>
      </c>
      <c r="F17" s="46" t="s">
        <v>30</v>
      </c>
      <c r="G17" s="43">
        <v>1400</v>
      </c>
      <c r="H17" s="43">
        <v>0</v>
      </c>
      <c r="I17" s="43">
        <f t="shared" si="1"/>
        <v>350</v>
      </c>
      <c r="J17" s="43">
        <v>0</v>
      </c>
      <c r="K17" s="64">
        <f t="shared" si="2"/>
        <v>280</v>
      </c>
      <c r="L17" s="43">
        <f t="shared" si="3"/>
        <v>70</v>
      </c>
      <c r="M17" s="43">
        <v>340</v>
      </c>
      <c r="N17" s="43">
        <v>20</v>
      </c>
      <c r="O17" s="43"/>
    </row>
    <row r="18" ht="15.75" spans="1:15">
      <c r="A18" s="42">
        <v>12</v>
      </c>
      <c r="B18" s="43" t="s">
        <v>68</v>
      </c>
      <c r="C18" s="43" t="s">
        <v>83</v>
      </c>
      <c r="D18" s="46" t="s">
        <v>91</v>
      </c>
      <c r="E18" s="43" t="s">
        <v>85</v>
      </c>
      <c r="F18" s="46" t="s">
        <v>30</v>
      </c>
      <c r="G18" s="43">
        <v>1000</v>
      </c>
      <c r="H18" s="43">
        <v>0</v>
      </c>
      <c r="I18" s="43">
        <f t="shared" si="1"/>
        <v>250</v>
      </c>
      <c r="J18" s="43">
        <v>0</v>
      </c>
      <c r="K18" s="64">
        <f t="shared" si="2"/>
        <v>200</v>
      </c>
      <c r="L18" s="43">
        <f t="shared" si="3"/>
        <v>50</v>
      </c>
      <c r="M18" s="43">
        <v>210</v>
      </c>
      <c r="N18" s="43">
        <v>20</v>
      </c>
      <c r="O18" s="43"/>
    </row>
    <row r="19" ht="31.5" spans="1:15">
      <c r="A19" s="42">
        <v>13</v>
      </c>
      <c r="B19" s="43" t="s">
        <v>68</v>
      </c>
      <c r="C19" s="43" t="s">
        <v>83</v>
      </c>
      <c r="D19" s="46" t="s">
        <v>92</v>
      </c>
      <c r="E19" s="43" t="s">
        <v>85</v>
      </c>
      <c r="F19" s="46" t="s">
        <v>30</v>
      </c>
      <c r="G19" s="43">
        <v>1500</v>
      </c>
      <c r="H19" s="43">
        <v>0</v>
      </c>
      <c r="I19" s="43">
        <f t="shared" si="1"/>
        <v>375</v>
      </c>
      <c r="J19" s="43">
        <v>0</v>
      </c>
      <c r="K19" s="64">
        <f t="shared" si="2"/>
        <v>300</v>
      </c>
      <c r="L19" s="43">
        <f t="shared" si="3"/>
        <v>75</v>
      </c>
      <c r="M19" s="43">
        <v>360</v>
      </c>
      <c r="N19" s="43">
        <v>30</v>
      </c>
      <c r="O19" s="43"/>
    </row>
    <row r="20" ht="31.5" spans="1:15">
      <c r="A20" s="42">
        <v>14</v>
      </c>
      <c r="B20" s="43" t="s">
        <v>68</v>
      </c>
      <c r="C20" s="43" t="s">
        <v>83</v>
      </c>
      <c r="D20" s="46" t="s">
        <v>93</v>
      </c>
      <c r="E20" s="43" t="s">
        <v>85</v>
      </c>
      <c r="F20" s="46" t="s">
        <v>30</v>
      </c>
      <c r="G20" s="43">
        <v>1000</v>
      </c>
      <c r="H20" s="43">
        <v>0</v>
      </c>
      <c r="I20" s="43">
        <f t="shared" si="1"/>
        <v>250</v>
      </c>
      <c r="J20" s="43">
        <v>0</v>
      </c>
      <c r="K20" s="64">
        <f t="shared" si="2"/>
        <v>200</v>
      </c>
      <c r="L20" s="43">
        <f t="shared" si="3"/>
        <v>50</v>
      </c>
      <c r="M20" s="43">
        <v>720</v>
      </c>
      <c r="N20" s="43">
        <v>50</v>
      </c>
      <c r="O20" s="43"/>
    </row>
    <row r="21" ht="15.75" spans="1:15">
      <c r="A21" s="42">
        <v>15</v>
      </c>
      <c r="B21" s="43" t="s">
        <v>68</v>
      </c>
      <c r="C21" s="43" t="s">
        <v>83</v>
      </c>
      <c r="D21" s="46" t="s">
        <v>94</v>
      </c>
      <c r="E21" s="43" t="s">
        <v>85</v>
      </c>
      <c r="F21" s="46" t="s">
        <v>30</v>
      </c>
      <c r="G21" s="43">
        <v>800</v>
      </c>
      <c r="H21" s="43">
        <v>0</v>
      </c>
      <c r="I21" s="43">
        <f t="shared" si="1"/>
        <v>200</v>
      </c>
      <c r="J21" s="43">
        <v>0</v>
      </c>
      <c r="K21" s="64">
        <f t="shared" si="2"/>
        <v>160</v>
      </c>
      <c r="L21" s="43">
        <f t="shared" si="3"/>
        <v>40</v>
      </c>
      <c r="M21" s="43">
        <v>170</v>
      </c>
      <c r="N21" s="43">
        <v>0</v>
      </c>
      <c r="O21" s="43"/>
    </row>
    <row r="22" ht="24" customHeight="1" spans="1:15">
      <c r="A22" s="42">
        <v>16</v>
      </c>
      <c r="B22" s="47" t="s">
        <v>26</v>
      </c>
      <c r="C22" s="47" t="s">
        <v>51</v>
      </c>
      <c r="D22" s="48" t="s">
        <v>95</v>
      </c>
      <c r="E22" s="47" t="s">
        <v>29</v>
      </c>
      <c r="F22" s="46" t="s">
        <v>30</v>
      </c>
      <c r="G22" s="42">
        <v>3357</v>
      </c>
      <c r="H22" s="42">
        <v>0</v>
      </c>
      <c r="I22" s="42">
        <v>1000</v>
      </c>
      <c r="J22" s="42">
        <v>0</v>
      </c>
      <c r="K22" s="42">
        <v>800</v>
      </c>
      <c r="L22" s="42">
        <v>200</v>
      </c>
      <c r="M22" s="42">
        <v>2200</v>
      </c>
      <c r="N22" s="42">
        <v>300</v>
      </c>
      <c r="O22" s="65"/>
    </row>
    <row r="23" ht="27" customHeight="1" spans="1:15">
      <c r="A23" s="42">
        <v>17</v>
      </c>
      <c r="B23" s="49" t="s">
        <v>26</v>
      </c>
      <c r="C23" s="49" t="s">
        <v>51</v>
      </c>
      <c r="D23" s="50" t="s">
        <v>96</v>
      </c>
      <c r="E23" s="49" t="s">
        <v>29</v>
      </c>
      <c r="F23" s="46" t="s">
        <v>30</v>
      </c>
      <c r="G23" s="51">
        <v>4000</v>
      </c>
      <c r="H23" s="51">
        <v>0</v>
      </c>
      <c r="I23" s="51">
        <v>1000</v>
      </c>
      <c r="J23" s="51">
        <v>0</v>
      </c>
      <c r="K23" s="51">
        <v>800</v>
      </c>
      <c r="L23" s="51">
        <v>200</v>
      </c>
      <c r="M23" s="51">
        <v>1600</v>
      </c>
      <c r="N23" s="51">
        <v>300</v>
      </c>
      <c r="O23" s="65"/>
    </row>
    <row r="24" ht="31.5" spans="1:15">
      <c r="A24" s="42">
        <v>18</v>
      </c>
      <c r="B24" s="49" t="s">
        <v>26</v>
      </c>
      <c r="C24" s="49" t="s">
        <v>51</v>
      </c>
      <c r="D24" s="50" t="s">
        <v>97</v>
      </c>
      <c r="E24" s="49" t="s">
        <v>29</v>
      </c>
      <c r="F24" s="46" t="s">
        <v>30</v>
      </c>
      <c r="G24" s="51">
        <v>2100</v>
      </c>
      <c r="H24" s="51">
        <v>0</v>
      </c>
      <c r="I24" s="51">
        <v>420</v>
      </c>
      <c r="J24" s="51">
        <v>0</v>
      </c>
      <c r="K24" s="51">
        <v>336</v>
      </c>
      <c r="L24" s="51">
        <v>84</v>
      </c>
      <c r="M24" s="51">
        <v>1500</v>
      </c>
      <c r="N24" s="51">
        <v>300</v>
      </c>
      <c r="O24" s="65"/>
    </row>
    <row r="25" ht="24" customHeight="1" spans="1:15">
      <c r="A25" s="42">
        <v>19</v>
      </c>
      <c r="B25" s="49" t="s">
        <v>26</v>
      </c>
      <c r="C25" s="49" t="s">
        <v>51</v>
      </c>
      <c r="D25" s="50" t="s">
        <v>98</v>
      </c>
      <c r="E25" s="49" t="s">
        <v>29</v>
      </c>
      <c r="F25" s="46" t="s">
        <v>30</v>
      </c>
      <c r="G25" s="51">
        <v>4000</v>
      </c>
      <c r="H25" s="51">
        <v>0</v>
      </c>
      <c r="I25" s="51">
        <v>890</v>
      </c>
      <c r="J25" s="51">
        <v>0</v>
      </c>
      <c r="K25" s="51">
        <v>712</v>
      </c>
      <c r="L25" s="51">
        <v>178</v>
      </c>
      <c r="M25" s="51">
        <v>1650</v>
      </c>
      <c r="N25" s="51">
        <v>300</v>
      </c>
      <c r="O25" s="65"/>
    </row>
    <row r="26" ht="24" customHeight="1" spans="1:15">
      <c r="A26" s="42">
        <v>20</v>
      </c>
      <c r="B26" s="49" t="s">
        <v>26</v>
      </c>
      <c r="C26" s="49" t="s">
        <v>51</v>
      </c>
      <c r="D26" s="50" t="s">
        <v>99</v>
      </c>
      <c r="E26" s="49" t="s">
        <v>29</v>
      </c>
      <c r="F26" s="46" t="s">
        <v>30</v>
      </c>
      <c r="G26" s="51">
        <v>4000</v>
      </c>
      <c r="H26" s="51">
        <v>0</v>
      </c>
      <c r="I26" s="51">
        <v>890</v>
      </c>
      <c r="J26" s="51">
        <v>0</v>
      </c>
      <c r="K26" s="51">
        <v>712</v>
      </c>
      <c r="L26" s="51">
        <v>178</v>
      </c>
      <c r="M26" s="51">
        <v>850</v>
      </c>
      <c r="N26" s="51">
        <v>300</v>
      </c>
      <c r="O26" s="65"/>
    </row>
    <row r="27" ht="15.75" spans="1:15">
      <c r="A27" s="42">
        <v>21</v>
      </c>
      <c r="B27" s="49" t="s">
        <v>26</v>
      </c>
      <c r="C27" s="49" t="s">
        <v>51</v>
      </c>
      <c r="D27" s="50" t="s">
        <v>100</v>
      </c>
      <c r="E27" s="49" t="s">
        <v>29</v>
      </c>
      <c r="F27" s="46" t="s">
        <v>30</v>
      </c>
      <c r="G27" s="51">
        <v>3000</v>
      </c>
      <c r="H27" s="51">
        <v>0</v>
      </c>
      <c r="I27" s="51">
        <v>750</v>
      </c>
      <c r="J27" s="51">
        <v>0</v>
      </c>
      <c r="K27" s="51">
        <v>600</v>
      </c>
      <c r="L27" s="51">
        <v>150</v>
      </c>
      <c r="M27" s="51">
        <v>780</v>
      </c>
      <c r="N27" s="51">
        <v>260</v>
      </c>
      <c r="O27" s="65"/>
    </row>
    <row r="28" ht="15.75" spans="1:15">
      <c r="A28" s="42">
        <v>22</v>
      </c>
      <c r="B28" s="49" t="s">
        <v>26</v>
      </c>
      <c r="C28" s="49" t="s">
        <v>51</v>
      </c>
      <c r="D28" s="50" t="s">
        <v>101</v>
      </c>
      <c r="E28" s="49" t="s">
        <v>29</v>
      </c>
      <c r="F28" s="50" t="s">
        <v>102</v>
      </c>
      <c r="G28" s="51">
        <v>7480</v>
      </c>
      <c r="H28" s="51">
        <v>0</v>
      </c>
      <c r="I28" s="51">
        <v>300</v>
      </c>
      <c r="J28" s="51">
        <v>0</v>
      </c>
      <c r="K28" s="51">
        <v>240</v>
      </c>
      <c r="L28" s="51">
        <v>60</v>
      </c>
      <c r="M28" s="51">
        <v>2150</v>
      </c>
      <c r="N28" s="51">
        <v>350</v>
      </c>
      <c r="O28" s="65"/>
    </row>
    <row r="29" ht="15.75" spans="1:15">
      <c r="A29" s="42">
        <v>23</v>
      </c>
      <c r="B29" s="46" t="s">
        <v>26</v>
      </c>
      <c r="C29" s="46" t="s">
        <v>57</v>
      </c>
      <c r="D29" s="46" t="s">
        <v>103</v>
      </c>
      <c r="E29" s="46" t="s">
        <v>29</v>
      </c>
      <c r="F29" s="46" t="s">
        <v>30</v>
      </c>
      <c r="G29" s="43">
        <v>5000</v>
      </c>
      <c r="H29" s="51">
        <v>0</v>
      </c>
      <c r="I29" s="43">
        <v>1250</v>
      </c>
      <c r="J29" s="51">
        <v>0</v>
      </c>
      <c r="K29" s="64">
        <v>1000</v>
      </c>
      <c r="L29" s="43">
        <v>250</v>
      </c>
      <c r="M29" s="43">
        <v>0</v>
      </c>
      <c r="N29" s="43">
        <v>600</v>
      </c>
      <c r="O29" s="43"/>
    </row>
    <row r="30" ht="31.5" spans="1:15">
      <c r="A30" s="42">
        <v>24</v>
      </c>
      <c r="B30" s="46" t="s">
        <v>26</v>
      </c>
      <c r="C30" s="46" t="s">
        <v>57</v>
      </c>
      <c r="D30" s="46" t="s">
        <v>104</v>
      </c>
      <c r="E30" s="46" t="s">
        <v>29</v>
      </c>
      <c r="F30" s="46" t="s">
        <v>30</v>
      </c>
      <c r="G30" s="43">
        <v>4000</v>
      </c>
      <c r="H30" s="51">
        <v>0</v>
      </c>
      <c r="I30" s="43">
        <v>1000</v>
      </c>
      <c r="J30" s="51">
        <v>0</v>
      </c>
      <c r="K30" s="64">
        <v>800</v>
      </c>
      <c r="L30" s="43">
        <v>200</v>
      </c>
      <c r="M30" s="43">
        <v>750</v>
      </c>
      <c r="N30" s="43">
        <v>470</v>
      </c>
      <c r="O30" s="43"/>
    </row>
    <row r="31" ht="15.75" spans="1:15">
      <c r="A31" s="42">
        <v>25</v>
      </c>
      <c r="B31" s="46" t="s">
        <v>26</v>
      </c>
      <c r="C31" s="46" t="s">
        <v>57</v>
      </c>
      <c r="D31" s="46" t="s">
        <v>105</v>
      </c>
      <c r="E31" s="46" t="s">
        <v>29</v>
      </c>
      <c r="F31" s="46" t="s">
        <v>30</v>
      </c>
      <c r="G31" s="43">
        <v>5000</v>
      </c>
      <c r="H31" s="51">
        <v>0</v>
      </c>
      <c r="I31" s="43">
        <v>1250</v>
      </c>
      <c r="J31" s="51">
        <v>0</v>
      </c>
      <c r="K31" s="64">
        <v>1000</v>
      </c>
      <c r="L31" s="43">
        <v>250</v>
      </c>
      <c r="M31" s="43">
        <v>850</v>
      </c>
      <c r="N31" s="43">
        <v>600</v>
      </c>
      <c r="O31" s="43"/>
    </row>
    <row r="32" ht="15.75" spans="1:15">
      <c r="A32" s="42">
        <v>26</v>
      </c>
      <c r="B32" s="46" t="s">
        <v>26</v>
      </c>
      <c r="C32" s="46" t="s">
        <v>57</v>
      </c>
      <c r="D32" s="46" t="s">
        <v>106</v>
      </c>
      <c r="E32" s="46" t="s">
        <v>29</v>
      </c>
      <c r="F32" s="46" t="s">
        <v>30</v>
      </c>
      <c r="G32" s="43">
        <v>2700</v>
      </c>
      <c r="H32" s="43">
        <v>0</v>
      </c>
      <c r="I32" s="43">
        <v>670</v>
      </c>
      <c r="J32" s="43">
        <v>0</v>
      </c>
      <c r="K32" s="64">
        <v>536</v>
      </c>
      <c r="L32" s="43">
        <v>134</v>
      </c>
      <c r="M32" s="43">
        <v>800</v>
      </c>
      <c r="N32" s="43">
        <v>320</v>
      </c>
      <c r="O32" s="43"/>
    </row>
    <row r="33" ht="31" customHeight="1" spans="1:15">
      <c r="A33" s="42">
        <v>27</v>
      </c>
      <c r="B33" s="46" t="s">
        <v>26</v>
      </c>
      <c r="C33" s="46" t="s">
        <v>57</v>
      </c>
      <c r="D33" s="46" t="s">
        <v>107</v>
      </c>
      <c r="E33" s="46" t="s">
        <v>29</v>
      </c>
      <c r="F33" s="46" t="s">
        <v>30</v>
      </c>
      <c r="G33" s="43">
        <v>5000</v>
      </c>
      <c r="H33" s="43">
        <v>0</v>
      </c>
      <c r="I33" s="43">
        <v>1250</v>
      </c>
      <c r="J33" s="43">
        <v>0</v>
      </c>
      <c r="K33" s="64">
        <v>1000</v>
      </c>
      <c r="L33" s="43">
        <v>250</v>
      </c>
      <c r="M33" s="43">
        <v>0</v>
      </c>
      <c r="N33" s="43">
        <v>600</v>
      </c>
      <c r="O33" s="43"/>
    </row>
  </sheetData>
  <mergeCells count="17">
    <mergeCell ref="A1:B1"/>
    <mergeCell ref="B2:O2"/>
    <mergeCell ref="E4:H4"/>
    <mergeCell ref="I4:L4"/>
    <mergeCell ref="F5:G5"/>
    <mergeCell ref="I5:J5"/>
    <mergeCell ref="A4:A6"/>
    <mergeCell ref="B4:B6"/>
    <mergeCell ref="C4:C6"/>
    <mergeCell ref="D4:D6"/>
    <mergeCell ref="E5:E6"/>
    <mergeCell ref="H5:H6"/>
    <mergeCell ref="K5:K6"/>
    <mergeCell ref="L5:L6"/>
    <mergeCell ref="M4:M6"/>
    <mergeCell ref="N4:N6"/>
    <mergeCell ref="O4:O6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8"/>
  <sheetViews>
    <sheetView workbookViewId="0">
      <selection activeCell="B11" sqref="B11"/>
    </sheetView>
  </sheetViews>
  <sheetFormatPr defaultColWidth="9" defaultRowHeight="12"/>
  <cols>
    <col min="1" max="1" width="4.83333333333333" style="2" customWidth="1"/>
    <col min="2" max="2" width="7.80833333333333" style="2" customWidth="1"/>
    <col min="3" max="3" width="7.125" style="2" customWidth="1"/>
    <col min="4" max="4" width="19" style="2" customWidth="1"/>
    <col min="5" max="5" width="5.75" style="2" customWidth="1"/>
    <col min="6" max="6" width="14.9916666666667" style="2" customWidth="1"/>
    <col min="7" max="7" width="6.75" style="2" customWidth="1"/>
    <col min="8" max="8" width="6.25" style="2" customWidth="1"/>
    <col min="9" max="9" width="6.55833333333333" style="3" customWidth="1"/>
    <col min="10" max="10" width="7.125" style="2" customWidth="1"/>
    <col min="11" max="11" width="7.875" style="2" customWidth="1"/>
    <col min="12" max="12" width="7.125" style="2" customWidth="1"/>
    <col min="13" max="13" width="8.75" style="2" customWidth="1"/>
    <col min="14" max="14" width="9.875" style="2" customWidth="1"/>
    <col min="15" max="15" width="7.03333333333333" style="4" customWidth="1"/>
    <col min="16" max="16" width="7.025" style="2" customWidth="1"/>
    <col min="17" max="16384" width="9" style="2"/>
  </cols>
  <sheetData>
    <row r="1" ht="14.25" spans="1:2">
      <c r="A1" s="5" t="s">
        <v>108</v>
      </c>
      <c r="B1" s="6"/>
    </row>
    <row r="2" ht="22.5" spans="2:16">
      <c r="B2" s="7" t="s">
        <v>109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4:16">
      <c r="N3" s="22"/>
      <c r="O3" s="22"/>
      <c r="P3" s="22"/>
    </row>
    <row r="4" s="1" customFormat="1" ht="21" customHeight="1" spans="1:16">
      <c r="A4" s="8" t="s">
        <v>2</v>
      </c>
      <c r="B4" s="8" t="s">
        <v>3</v>
      </c>
      <c r="C4" s="9" t="s">
        <v>4</v>
      </c>
      <c r="D4" s="8" t="s">
        <v>65</v>
      </c>
      <c r="E4" s="8" t="s">
        <v>6</v>
      </c>
      <c r="F4" s="8"/>
      <c r="G4" s="8"/>
      <c r="H4" s="8"/>
      <c r="I4" s="8" t="s">
        <v>7</v>
      </c>
      <c r="J4" s="8"/>
      <c r="K4" s="8"/>
      <c r="L4" s="8"/>
      <c r="M4" s="8" t="s">
        <v>8</v>
      </c>
      <c r="N4" s="8"/>
      <c r="O4" s="23" t="s">
        <v>110</v>
      </c>
      <c r="P4" s="8" t="s">
        <v>9</v>
      </c>
    </row>
    <row r="5" s="1" customFormat="1" ht="31" customHeight="1" spans="1:16">
      <c r="A5" s="8"/>
      <c r="B5" s="8"/>
      <c r="C5" s="9"/>
      <c r="D5" s="8"/>
      <c r="E5" s="9" t="s">
        <v>111</v>
      </c>
      <c r="F5" s="9" t="s">
        <v>11</v>
      </c>
      <c r="G5" s="9"/>
      <c r="H5" s="9" t="s">
        <v>112</v>
      </c>
      <c r="I5" s="8" t="s">
        <v>13</v>
      </c>
      <c r="J5" s="8"/>
      <c r="K5" s="24" t="s">
        <v>14</v>
      </c>
      <c r="L5" s="24" t="s">
        <v>15</v>
      </c>
      <c r="M5" s="9" t="s">
        <v>113</v>
      </c>
      <c r="N5" s="9"/>
      <c r="O5" s="23"/>
      <c r="P5" s="8"/>
    </row>
    <row r="6" s="1" customFormat="1" ht="36" spans="1:16">
      <c r="A6" s="8"/>
      <c r="B6" s="8"/>
      <c r="C6" s="9"/>
      <c r="D6" s="8"/>
      <c r="E6" s="9"/>
      <c r="F6" s="9" t="s">
        <v>19</v>
      </c>
      <c r="G6" s="9" t="s">
        <v>114</v>
      </c>
      <c r="H6" s="9"/>
      <c r="I6" s="25"/>
      <c r="J6" s="9" t="s">
        <v>21</v>
      </c>
      <c r="K6" s="26"/>
      <c r="L6" s="26"/>
      <c r="M6" s="8" t="s">
        <v>22</v>
      </c>
      <c r="N6" s="9" t="s">
        <v>115</v>
      </c>
      <c r="O6" s="23"/>
      <c r="P6" s="8"/>
    </row>
    <row r="7" ht="31.5" spans="1:16">
      <c r="A7" s="10">
        <v>1</v>
      </c>
      <c r="B7" s="11" t="s">
        <v>26</v>
      </c>
      <c r="C7" s="11" t="s">
        <v>27</v>
      </c>
      <c r="D7" s="12" t="s">
        <v>116</v>
      </c>
      <c r="E7" s="12" t="s">
        <v>29</v>
      </c>
      <c r="F7" s="12" t="s">
        <v>117</v>
      </c>
      <c r="G7" s="13">
        <v>910</v>
      </c>
      <c r="H7" s="14">
        <v>0</v>
      </c>
      <c r="I7" s="27">
        <f t="shared" ref="I7:I9" si="0">K7+L7</f>
        <v>270</v>
      </c>
      <c r="J7" s="14">
        <v>0</v>
      </c>
      <c r="K7" s="28">
        <v>216</v>
      </c>
      <c r="L7" s="14">
        <v>54</v>
      </c>
      <c r="M7" s="14">
        <v>0</v>
      </c>
      <c r="N7" s="14">
        <v>26</v>
      </c>
      <c r="O7" s="14">
        <v>26</v>
      </c>
      <c r="P7" s="14"/>
    </row>
    <row r="8" ht="31.5" spans="1:16">
      <c r="A8" s="10">
        <v>2</v>
      </c>
      <c r="B8" s="11" t="s">
        <v>26</v>
      </c>
      <c r="C8" s="11" t="s">
        <v>27</v>
      </c>
      <c r="D8" s="12" t="s">
        <v>118</v>
      </c>
      <c r="E8" s="12" t="s">
        <v>29</v>
      </c>
      <c r="F8" s="12" t="s">
        <v>117</v>
      </c>
      <c r="G8" s="13">
        <v>2170</v>
      </c>
      <c r="H8" s="14">
        <v>0</v>
      </c>
      <c r="I8" s="27">
        <f t="shared" si="0"/>
        <v>651</v>
      </c>
      <c r="J8" s="14">
        <v>0</v>
      </c>
      <c r="K8" s="28">
        <v>520</v>
      </c>
      <c r="L8" s="14">
        <v>131</v>
      </c>
      <c r="M8" s="14">
        <v>0</v>
      </c>
      <c r="N8" s="14">
        <v>62</v>
      </c>
      <c r="O8" s="14">
        <v>62</v>
      </c>
      <c r="P8" s="14"/>
    </row>
    <row r="9" ht="31.5" spans="1:16">
      <c r="A9" s="10">
        <v>3</v>
      </c>
      <c r="B9" s="11" t="s">
        <v>26</v>
      </c>
      <c r="C9" s="11" t="s">
        <v>27</v>
      </c>
      <c r="D9" s="11" t="s">
        <v>119</v>
      </c>
      <c r="E9" s="12" t="s">
        <v>29</v>
      </c>
      <c r="F9" s="12" t="s">
        <v>120</v>
      </c>
      <c r="G9" s="14">
        <v>1750</v>
      </c>
      <c r="H9" s="14">
        <v>50</v>
      </c>
      <c r="I9" s="27">
        <f t="shared" si="0"/>
        <v>560</v>
      </c>
      <c r="J9" s="28">
        <v>75</v>
      </c>
      <c r="K9" s="28">
        <v>448</v>
      </c>
      <c r="L9" s="14">
        <v>112</v>
      </c>
      <c r="M9" s="14">
        <v>0</v>
      </c>
      <c r="N9" s="14">
        <v>50</v>
      </c>
      <c r="O9" s="14">
        <v>50</v>
      </c>
      <c r="P9" s="14"/>
    </row>
    <row r="10" ht="31.5" spans="1:16">
      <c r="A10" s="10">
        <v>4</v>
      </c>
      <c r="B10" s="11" t="s">
        <v>26</v>
      </c>
      <c r="C10" s="11" t="s">
        <v>37</v>
      </c>
      <c r="D10" s="11" t="s">
        <v>121</v>
      </c>
      <c r="E10" s="11" t="s">
        <v>29</v>
      </c>
      <c r="F10" s="12" t="s">
        <v>120</v>
      </c>
      <c r="G10" s="14">
        <v>1190</v>
      </c>
      <c r="H10" s="14">
        <v>34</v>
      </c>
      <c r="I10" s="14">
        <v>300</v>
      </c>
      <c r="J10" s="14">
        <v>17</v>
      </c>
      <c r="K10" s="28">
        <v>240</v>
      </c>
      <c r="L10" s="14">
        <v>60</v>
      </c>
      <c r="M10" s="14">
        <v>0</v>
      </c>
      <c r="N10" s="14">
        <v>34</v>
      </c>
      <c r="O10" s="14">
        <v>34</v>
      </c>
      <c r="P10" s="14"/>
    </row>
    <row r="11" ht="31.5" spans="1:16">
      <c r="A11" s="10">
        <v>5</v>
      </c>
      <c r="B11" s="11" t="s">
        <v>26</v>
      </c>
      <c r="C11" s="11" t="s">
        <v>37</v>
      </c>
      <c r="D11" s="11" t="s">
        <v>122</v>
      </c>
      <c r="E11" s="11" t="s">
        <v>29</v>
      </c>
      <c r="F11" s="12" t="s">
        <v>120</v>
      </c>
      <c r="G11" s="14">
        <v>1190</v>
      </c>
      <c r="H11" s="14">
        <v>34</v>
      </c>
      <c r="I11" s="14">
        <v>300</v>
      </c>
      <c r="J11" s="14">
        <v>17</v>
      </c>
      <c r="K11" s="28">
        <v>240</v>
      </c>
      <c r="L11" s="14">
        <v>60</v>
      </c>
      <c r="M11" s="14">
        <v>0</v>
      </c>
      <c r="N11" s="14">
        <v>34</v>
      </c>
      <c r="O11" s="14">
        <v>34</v>
      </c>
      <c r="P11" s="14"/>
    </row>
    <row r="12" ht="31.5" spans="1:16">
      <c r="A12" s="10">
        <v>6</v>
      </c>
      <c r="B12" s="11" t="s">
        <v>26</v>
      </c>
      <c r="C12" s="11" t="s">
        <v>37</v>
      </c>
      <c r="D12" s="11" t="s">
        <v>123</v>
      </c>
      <c r="E12" s="11" t="s">
        <v>29</v>
      </c>
      <c r="F12" s="12" t="s">
        <v>117</v>
      </c>
      <c r="G12" s="14">
        <v>980</v>
      </c>
      <c r="H12" s="14">
        <v>28</v>
      </c>
      <c r="I12" s="14">
        <v>250</v>
      </c>
      <c r="J12" s="14">
        <f t="shared" ref="J12:J19" si="1">O12*0.5</f>
        <v>14</v>
      </c>
      <c r="K12" s="28">
        <v>200</v>
      </c>
      <c r="L12" s="14">
        <v>50</v>
      </c>
      <c r="M12" s="14">
        <v>0</v>
      </c>
      <c r="N12" s="14">
        <v>28</v>
      </c>
      <c r="O12" s="14">
        <v>28</v>
      </c>
      <c r="P12" s="14"/>
    </row>
    <row r="13" ht="31.5" spans="1:16">
      <c r="A13" s="10">
        <v>7</v>
      </c>
      <c r="B13" s="11" t="s">
        <v>26</v>
      </c>
      <c r="C13" s="11" t="s">
        <v>37</v>
      </c>
      <c r="D13" s="11" t="s">
        <v>124</v>
      </c>
      <c r="E13" s="11" t="s">
        <v>29</v>
      </c>
      <c r="F13" s="12" t="s">
        <v>117</v>
      </c>
      <c r="G13" s="14">
        <v>595</v>
      </c>
      <c r="H13" s="14">
        <v>17</v>
      </c>
      <c r="I13" s="14">
        <v>150</v>
      </c>
      <c r="J13" s="28">
        <v>8</v>
      </c>
      <c r="K13" s="28">
        <v>120</v>
      </c>
      <c r="L13" s="14">
        <v>30</v>
      </c>
      <c r="M13" s="14">
        <v>0</v>
      </c>
      <c r="N13" s="14">
        <v>17</v>
      </c>
      <c r="O13" s="14">
        <v>17</v>
      </c>
      <c r="P13" s="14"/>
    </row>
    <row r="14" ht="31.5" spans="1:16">
      <c r="A14" s="10">
        <v>8</v>
      </c>
      <c r="B14" s="11" t="s">
        <v>26</v>
      </c>
      <c r="C14" s="11" t="s">
        <v>37</v>
      </c>
      <c r="D14" s="15" t="s">
        <v>125</v>
      </c>
      <c r="E14" s="11" t="s">
        <v>29</v>
      </c>
      <c r="F14" s="12" t="s">
        <v>117</v>
      </c>
      <c r="G14" s="16">
        <v>1750</v>
      </c>
      <c r="H14" s="16">
        <v>50</v>
      </c>
      <c r="I14" s="14">
        <f t="shared" ref="I14:I19" si="2">ROUND(G14*0.25,0)</f>
        <v>438</v>
      </c>
      <c r="J14" s="14">
        <f t="shared" si="1"/>
        <v>25</v>
      </c>
      <c r="K14" s="28">
        <f t="shared" ref="K14:K19" si="3">ROUND(I14*0.8,0)</f>
        <v>350</v>
      </c>
      <c r="L14" s="14">
        <f t="shared" ref="L14:L19" si="4">I14-K14</f>
        <v>88</v>
      </c>
      <c r="M14" s="14">
        <v>0</v>
      </c>
      <c r="N14" s="16">
        <v>50</v>
      </c>
      <c r="O14" s="16">
        <v>50</v>
      </c>
      <c r="P14" s="14"/>
    </row>
    <row r="15" ht="31.5" spans="1:16">
      <c r="A15" s="10">
        <v>9</v>
      </c>
      <c r="B15" s="11" t="s">
        <v>26</v>
      </c>
      <c r="C15" s="11" t="s">
        <v>37</v>
      </c>
      <c r="D15" s="17" t="s">
        <v>126</v>
      </c>
      <c r="E15" s="11" t="s">
        <v>29</v>
      </c>
      <c r="F15" s="12" t="s">
        <v>117</v>
      </c>
      <c r="G15" s="18">
        <v>1050</v>
      </c>
      <c r="H15" s="16">
        <v>30</v>
      </c>
      <c r="I15" s="14">
        <f t="shared" si="2"/>
        <v>263</v>
      </c>
      <c r="J15" s="14">
        <f t="shared" si="1"/>
        <v>15</v>
      </c>
      <c r="K15" s="28">
        <f t="shared" si="3"/>
        <v>210</v>
      </c>
      <c r="L15" s="14">
        <f t="shared" si="4"/>
        <v>53</v>
      </c>
      <c r="M15" s="14">
        <v>0</v>
      </c>
      <c r="N15" s="16">
        <v>30</v>
      </c>
      <c r="O15" s="16">
        <v>30</v>
      </c>
      <c r="P15" s="14"/>
    </row>
    <row r="16" ht="31.5" spans="1:16">
      <c r="A16" s="10">
        <v>10</v>
      </c>
      <c r="B16" s="11" t="s">
        <v>26</v>
      </c>
      <c r="C16" s="11" t="s">
        <v>37</v>
      </c>
      <c r="D16" s="15" t="s">
        <v>127</v>
      </c>
      <c r="E16" s="11" t="s">
        <v>29</v>
      </c>
      <c r="F16" s="12" t="s">
        <v>117</v>
      </c>
      <c r="G16" s="16">
        <v>700</v>
      </c>
      <c r="H16" s="16">
        <v>20</v>
      </c>
      <c r="I16" s="14">
        <f t="shared" si="2"/>
        <v>175</v>
      </c>
      <c r="J16" s="14">
        <f t="shared" si="1"/>
        <v>10</v>
      </c>
      <c r="K16" s="28">
        <f t="shared" si="3"/>
        <v>140</v>
      </c>
      <c r="L16" s="14">
        <f t="shared" si="4"/>
        <v>35</v>
      </c>
      <c r="M16" s="14">
        <v>0</v>
      </c>
      <c r="N16" s="16">
        <v>20</v>
      </c>
      <c r="O16" s="16">
        <v>20</v>
      </c>
      <c r="P16" s="14"/>
    </row>
    <row r="17" ht="31.5" spans="1:16">
      <c r="A17" s="10">
        <v>11</v>
      </c>
      <c r="B17" s="11" t="s">
        <v>26</v>
      </c>
      <c r="C17" s="11" t="s">
        <v>37</v>
      </c>
      <c r="D17" s="17" t="s">
        <v>128</v>
      </c>
      <c r="E17" s="11" t="s">
        <v>29</v>
      </c>
      <c r="F17" s="12" t="s">
        <v>117</v>
      </c>
      <c r="G17" s="18">
        <v>490</v>
      </c>
      <c r="H17" s="16">
        <v>14</v>
      </c>
      <c r="I17" s="14">
        <f t="shared" si="2"/>
        <v>123</v>
      </c>
      <c r="J17" s="14">
        <f t="shared" si="1"/>
        <v>7</v>
      </c>
      <c r="K17" s="28">
        <f t="shared" si="3"/>
        <v>98</v>
      </c>
      <c r="L17" s="14">
        <f t="shared" si="4"/>
        <v>25</v>
      </c>
      <c r="M17" s="14">
        <v>0</v>
      </c>
      <c r="N17" s="16">
        <v>14</v>
      </c>
      <c r="O17" s="16">
        <v>14</v>
      </c>
      <c r="P17" s="14"/>
    </row>
    <row r="18" ht="31.5" spans="1:16">
      <c r="A18" s="10">
        <v>12</v>
      </c>
      <c r="B18" s="11" t="s">
        <v>26</v>
      </c>
      <c r="C18" s="11" t="s">
        <v>37</v>
      </c>
      <c r="D18" s="15" t="s">
        <v>129</v>
      </c>
      <c r="E18" s="11" t="s">
        <v>29</v>
      </c>
      <c r="F18" s="12" t="s">
        <v>117</v>
      </c>
      <c r="G18" s="16">
        <v>1260</v>
      </c>
      <c r="H18" s="16">
        <v>36</v>
      </c>
      <c r="I18" s="14">
        <f t="shared" si="2"/>
        <v>315</v>
      </c>
      <c r="J18" s="14">
        <f t="shared" si="1"/>
        <v>18</v>
      </c>
      <c r="K18" s="28">
        <f t="shared" si="3"/>
        <v>252</v>
      </c>
      <c r="L18" s="14">
        <f t="shared" si="4"/>
        <v>63</v>
      </c>
      <c r="M18" s="14">
        <v>0</v>
      </c>
      <c r="N18" s="16">
        <v>36</v>
      </c>
      <c r="O18" s="16">
        <v>36</v>
      </c>
      <c r="P18" s="14"/>
    </row>
    <row r="19" ht="31.5" spans="1:16">
      <c r="A19" s="10">
        <v>13</v>
      </c>
      <c r="B19" s="11" t="s">
        <v>26</v>
      </c>
      <c r="C19" s="11" t="s">
        <v>37</v>
      </c>
      <c r="D19" s="17" t="s">
        <v>130</v>
      </c>
      <c r="E19" s="11" t="s">
        <v>29</v>
      </c>
      <c r="F19" s="12" t="s">
        <v>117</v>
      </c>
      <c r="G19" s="18">
        <v>1050</v>
      </c>
      <c r="H19" s="16">
        <v>30</v>
      </c>
      <c r="I19" s="14">
        <f t="shared" si="2"/>
        <v>263</v>
      </c>
      <c r="J19" s="14">
        <f t="shared" si="1"/>
        <v>15</v>
      </c>
      <c r="K19" s="28">
        <f t="shared" si="3"/>
        <v>210</v>
      </c>
      <c r="L19" s="14">
        <f t="shared" si="4"/>
        <v>53</v>
      </c>
      <c r="M19" s="14">
        <v>0</v>
      </c>
      <c r="N19" s="16">
        <v>30</v>
      </c>
      <c r="O19" s="16">
        <v>30</v>
      </c>
      <c r="P19" s="14"/>
    </row>
    <row r="20" ht="31.5" spans="1:16">
      <c r="A20" s="10">
        <v>14</v>
      </c>
      <c r="B20" s="19" t="s">
        <v>26</v>
      </c>
      <c r="C20" s="19" t="s">
        <v>51</v>
      </c>
      <c r="D20" s="20" t="s">
        <v>131</v>
      </c>
      <c r="E20" s="20" t="s">
        <v>29</v>
      </c>
      <c r="F20" s="12" t="s">
        <v>120</v>
      </c>
      <c r="G20" s="21">
        <v>840</v>
      </c>
      <c r="H20" s="21">
        <v>0</v>
      </c>
      <c r="I20" s="21">
        <v>210</v>
      </c>
      <c r="J20" s="21">
        <v>0</v>
      </c>
      <c r="K20" s="21">
        <v>168</v>
      </c>
      <c r="L20" s="21">
        <v>42</v>
      </c>
      <c r="M20" s="14">
        <v>0</v>
      </c>
      <c r="N20" s="21">
        <v>24</v>
      </c>
      <c r="O20" s="21">
        <v>24</v>
      </c>
      <c r="P20" s="16"/>
    </row>
    <row r="21" ht="31.5" spans="1:16">
      <c r="A21" s="10">
        <v>15</v>
      </c>
      <c r="B21" s="19" t="s">
        <v>26</v>
      </c>
      <c r="C21" s="19" t="s">
        <v>51</v>
      </c>
      <c r="D21" s="20" t="s">
        <v>132</v>
      </c>
      <c r="E21" s="20" t="s">
        <v>29</v>
      </c>
      <c r="F21" s="12" t="s">
        <v>120</v>
      </c>
      <c r="G21" s="21">
        <v>3360</v>
      </c>
      <c r="H21" s="21">
        <v>0</v>
      </c>
      <c r="I21" s="21">
        <v>840</v>
      </c>
      <c r="J21" s="21">
        <v>0</v>
      </c>
      <c r="K21" s="21">
        <v>672</v>
      </c>
      <c r="L21" s="21">
        <v>168</v>
      </c>
      <c r="M21" s="14">
        <v>0</v>
      </c>
      <c r="N21" s="21">
        <v>96</v>
      </c>
      <c r="O21" s="21">
        <v>96</v>
      </c>
      <c r="P21" s="16"/>
    </row>
    <row r="22" ht="27" spans="1:16">
      <c r="A22" s="10">
        <v>16</v>
      </c>
      <c r="B22" s="19" t="s">
        <v>26</v>
      </c>
      <c r="C22" s="19" t="s">
        <v>51</v>
      </c>
      <c r="D22" s="20" t="s">
        <v>133</v>
      </c>
      <c r="E22" s="20" t="s">
        <v>29</v>
      </c>
      <c r="F22" s="12" t="s">
        <v>117</v>
      </c>
      <c r="G22" s="21">
        <v>1400</v>
      </c>
      <c r="H22" s="21">
        <v>0</v>
      </c>
      <c r="I22" s="21">
        <f t="shared" ref="I22:I24" si="5">K22+L22</f>
        <v>320</v>
      </c>
      <c r="J22" s="21">
        <v>0</v>
      </c>
      <c r="K22" s="21">
        <v>256</v>
      </c>
      <c r="L22" s="21">
        <v>64</v>
      </c>
      <c r="M22" s="14">
        <v>0</v>
      </c>
      <c r="N22" s="21">
        <v>40</v>
      </c>
      <c r="O22" s="21">
        <v>40</v>
      </c>
      <c r="P22" s="16"/>
    </row>
    <row r="23" ht="31.5" spans="1:16">
      <c r="A23" s="10">
        <v>17</v>
      </c>
      <c r="B23" s="19" t="s">
        <v>26</v>
      </c>
      <c r="C23" s="19" t="s">
        <v>51</v>
      </c>
      <c r="D23" s="20" t="s">
        <v>134</v>
      </c>
      <c r="E23" s="20" t="s">
        <v>29</v>
      </c>
      <c r="F23" s="12" t="s">
        <v>120</v>
      </c>
      <c r="G23" s="21">
        <v>2100</v>
      </c>
      <c r="H23" s="21">
        <v>0</v>
      </c>
      <c r="I23" s="21">
        <f t="shared" si="5"/>
        <v>420</v>
      </c>
      <c r="J23" s="21">
        <v>0</v>
      </c>
      <c r="K23" s="21">
        <v>336</v>
      </c>
      <c r="L23" s="21">
        <v>84</v>
      </c>
      <c r="M23" s="14">
        <v>0</v>
      </c>
      <c r="N23" s="21">
        <v>60</v>
      </c>
      <c r="O23" s="21">
        <v>60</v>
      </c>
      <c r="P23" s="16"/>
    </row>
    <row r="24" ht="31.5" spans="1:16">
      <c r="A24" s="10">
        <v>18</v>
      </c>
      <c r="B24" s="19" t="s">
        <v>26</v>
      </c>
      <c r="C24" s="19" t="s">
        <v>51</v>
      </c>
      <c r="D24" s="20" t="s">
        <v>135</v>
      </c>
      <c r="E24" s="20" t="s">
        <v>29</v>
      </c>
      <c r="F24" s="12" t="s">
        <v>120</v>
      </c>
      <c r="G24" s="21">
        <v>2240</v>
      </c>
      <c r="H24" s="21">
        <v>0</v>
      </c>
      <c r="I24" s="21">
        <f t="shared" si="5"/>
        <v>560</v>
      </c>
      <c r="J24" s="21">
        <v>0</v>
      </c>
      <c r="K24" s="21">
        <v>448</v>
      </c>
      <c r="L24" s="21">
        <v>112</v>
      </c>
      <c r="M24" s="14">
        <v>0</v>
      </c>
      <c r="N24" s="21">
        <v>64</v>
      </c>
      <c r="O24" s="21">
        <v>64</v>
      </c>
      <c r="P24" s="16"/>
    </row>
    <row r="25" ht="31.5" spans="1:16">
      <c r="A25" s="10">
        <v>19</v>
      </c>
      <c r="B25" s="19" t="s">
        <v>26</v>
      </c>
      <c r="C25" s="19" t="s">
        <v>51</v>
      </c>
      <c r="D25" s="20" t="s">
        <v>136</v>
      </c>
      <c r="E25" s="20" t="s">
        <v>29</v>
      </c>
      <c r="F25" s="12" t="s">
        <v>120</v>
      </c>
      <c r="G25" s="21">
        <v>2800</v>
      </c>
      <c r="H25" s="21">
        <v>0</v>
      </c>
      <c r="I25" s="21">
        <v>700</v>
      </c>
      <c r="J25" s="21">
        <v>0</v>
      </c>
      <c r="K25" s="21">
        <v>560</v>
      </c>
      <c r="L25" s="21">
        <v>140</v>
      </c>
      <c r="M25" s="14">
        <v>0</v>
      </c>
      <c r="N25" s="21">
        <v>80</v>
      </c>
      <c r="O25" s="21">
        <v>80</v>
      </c>
      <c r="P25" s="16"/>
    </row>
    <row r="26" ht="31.5" spans="1:16">
      <c r="A26" s="10">
        <v>20</v>
      </c>
      <c r="B26" s="11" t="s">
        <v>26</v>
      </c>
      <c r="C26" s="11" t="s">
        <v>57</v>
      </c>
      <c r="D26" s="11" t="s">
        <v>137</v>
      </c>
      <c r="E26" s="11" t="s">
        <v>29</v>
      </c>
      <c r="F26" s="12" t="s">
        <v>117</v>
      </c>
      <c r="G26" s="14">
        <v>735</v>
      </c>
      <c r="H26" s="21">
        <v>0</v>
      </c>
      <c r="I26" s="14">
        <v>160</v>
      </c>
      <c r="J26" s="21">
        <v>0</v>
      </c>
      <c r="K26" s="28">
        <v>128</v>
      </c>
      <c r="L26" s="14">
        <v>32</v>
      </c>
      <c r="M26" s="14">
        <v>0</v>
      </c>
      <c r="N26" s="14">
        <v>21</v>
      </c>
      <c r="O26" s="14">
        <v>21</v>
      </c>
      <c r="P26" s="14"/>
    </row>
    <row r="27" ht="31.5" spans="1:16">
      <c r="A27" s="10">
        <v>21</v>
      </c>
      <c r="B27" s="11" t="s">
        <v>26</v>
      </c>
      <c r="C27" s="11" t="s">
        <v>57</v>
      </c>
      <c r="D27" s="11" t="s">
        <v>138</v>
      </c>
      <c r="E27" s="11" t="s">
        <v>29</v>
      </c>
      <c r="F27" s="12" t="s">
        <v>117</v>
      </c>
      <c r="G27" s="14">
        <v>735</v>
      </c>
      <c r="H27" s="21">
        <v>0</v>
      </c>
      <c r="I27" s="14">
        <v>160</v>
      </c>
      <c r="J27" s="21">
        <v>0</v>
      </c>
      <c r="K27" s="28">
        <v>128</v>
      </c>
      <c r="L27" s="14">
        <v>32</v>
      </c>
      <c r="M27" s="14">
        <v>0</v>
      </c>
      <c r="N27" s="14">
        <v>21</v>
      </c>
      <c r="O27" s="14">
        <v>21</v>
      </c>
      <c r="P27" s="14"/>
    </row>
    <row r="28" ht="31.5" spans="1:16">
      <c r="A28" s="10">
        <v>22</v>
      </c>
      <c r="B28" s="11" t="s">
        <v>26</v>
      </c>
      <c r="C28" s="11" t="s">
        <v>57</v>
      </c>
      <c r="D28" s="11" t="s">
        <v>139</v>
      </c>
      <c r="E28" s="11" t="s">
        <v>29</v>
      </c>
      <c r="F28" s="12" t="s">
        <v>117</v>
      </c>
      <c r="G28" s="14">
        <v>945</v>
      </c>
      <c r="H28" s="21">
        <v>0</v>
      </c>
      <c r="I28" s="14">
        <v>200</v>
      </c>
      <c r="J28" s="21">
        <v>0</v>
      </c>
      <c r="K28" s="28">
        <v>160</v>
      </c>
      <c r="L28" s="14">
        <v>40</v>
      </c>
      <c r="M28" s="14">
        <v>0</v>
      </c>
      <c r="N28" s="14">
        <v>27</v>
      </c>
      <c r="O28" s="14">
        <v>27</v>
      </c>
      <c r="P28" s="14"/>
    </row>
    <row r="29" ht="47.25" spans="1:16">
      <c r="A29" s="10">
        <v>23</v>
      </c>
      <c r="B29" s="11" t="s">
        <v>26</v>
      </c>
      <c r="C29" s="11" t="s">
        <v>57</v>
      </c>
      <c r="D29" s="11" t="s">
        <v>140</v>
      </c>
      <c r="E29" s="11" t="s">
        <v>29</v>
      </c>
      <c r="F29" s="12" t="s">
        <v>117</v>
      </c>
      <c r="G29" s="14">
        <v>735</v>
      </c>
      <c r="H29" s="21">
        <v>0</v>
      </c>
      <c r="I29" s="14">
        <v>160</v>
      </c>
      <c r="J29" s="21">
        <v>0</v>
      </c>
      <c r="K29" s="28">
        <v>128</v>
      </c>
      <c r="L29" s="14">
        <v>32</v>
      </c>
      <c r="M29" s="14">
        <v>0</v>
      </c>
      <c r="N29" s="14">
        <v>21</v>
      </c>
      <c r="O29" s="14">
        <v>21</v>
      </c>
      <c r="P29" s="14"/>
    </row>
    <row r="30" ht="47.25" spans="1:16">
      <c r="A30" s="10">
        <v>24</v>
      </c>
      <c r="B30" s="11" t="s">
        <v>26</v>
      </c>
      <c r="C30" s="11" t="s">
        <v>57</v>
      </c>
      <c r="D30" s="11" t="s">
        <v>141</v>
      </c>
      <c r="E30" s="11" t="s">
        <v>29</v>
      </c>
      <c r="F30" s="12" t="s">
        <v>117</v>
      </c>
      <c r="G30" s="14">
        <v>945</v>
      </c>
      <c r="H30" s="21">
        <v>0</v>
      </c>
      <c r="I30" s="14">
        <v>200</v>
      </c>
      <c r="J30" s="21">
        <v>0</v>
      </c>
      <c r="K30" s="28">
        <v>160</v>
      </c>
      <c r="L30" s="14">
        <v>40</v>
      </c>
      <c r="M30" s="14">
        <v>0</v>
      </c>
      <c r="N30" s="14">
        <v>27</v>
      </c>
      <c r="O30" s="14">
        <v>27</v>
      </c>
      <c r="P30" s="14"/>
    </row>
    <row r="31" ht="31.5" spans="1:16">
      <c r="A31" s="10">
        <v>25</v>
      </c>
      <c r="B31" s="11" t="s">
        <v>26</v>
      </c>
      <c r="C31" s="11" t="s">
        <v>57</v>
      </c>
      <c r="D31" s="11" t="s">
        <v>142</v>
      </c>
      <c r="E31" s="11" t="s">
        <v>29</v>
      </c>
      <c r="F31" s="12" t="s">
        <v>117</v>
      </c>
      <c r="G31" s="14">
        <v>945</v>
      </c>
      <c r="H31" s="21">
        <v>0</v>
      </c>
      <c r="I31" s="14">
        <v>200</v>
      </c>
      <c r="J31" s="21">
        <v>0</v>
      </c>
      <c r="K31" s="28">
        <v>160</v>
      </c>
      <c r="L31" s="14">
        <v>40</v>
      </c>
      <c r="M31" s="14">
        <v>0</v>
      </c>
      <c r="N31" s="14">
        <v>27</v>
      </c>
      <c r="O31" s="14">
        <v>27</v>
      </c>
      <c r="P31" s="14"/>
    </row>
    <row r="32" ht="31.5" spans="1:16">
      <c r="A32" s="10">
        <v>26</v>
      </c>
      <c r="B32" s="11" t="s">
        <v>26</v>
      </c>
      <c r="C32" s="11" t="s">
        <v>57</v>
      </c>
      <c r="D32" s="11" t="s">
        <v>143</v>
      </c>
      <c r="E32" s="11" t="s">
        <v>29</v>
      </c>
      <c r="F32" s="12" t="s">
        <v>117</v>
      </c>
      <c r="G32" s="14">
        <v>735</v>
      </c>
      <c r="H32" s="21">
        <v>0</v>
      </c>
      <c r="I32" s="14">
        <v>185</v>
      </c>
      <c r="J32" s="21">
        <v>0</v>
      </c>
      <c r="K32" s="28">
        <v>148</v>
      </c>
      <c r="L32" s="14">
        <v>37</v>
      </c>
      <c r="M32" s="14">
        <v>0</v>
      </c>
      <c r="N32" s="14">
        <v>21</v>
      </c>
      <c r="O32" s="14">
        <v>21</v>
      </c>
      <c r="P32" s="14"/>
    </row>
    <row r="33" ht="31.5" spans="1:16">
      <c r="A33" s="10">
        <v>27</v>
      </c>
      <c r="B33" s="11" t="s">
        <v>26</v>
      </c>
      <c r="C33" s="11" t="s">
        <v>57</v>
      </c>
      <c r="D33" s="11" t="s">
        <v>144</v>
      </c>
      <c r="E33" s="11" t="s">
        <v>29</v>
      </c>
      <c r="F33" s="12" t="s">
        <v>117</v>
      </c>
      <c r="G33" s="14">
        <v>945</v>
      </c>
      <c r="H33" s="21">
        <v>0</v>
      </c>
      <c r="I33" s="14">
        <v>240</v>
      </c>
      <c r="J33" s="21">
        <v>0</v>
      </c>
      <c r="K33" s="28">
        <v>192</v>
      </c>
      <c r="L33" s="14">
        <v>48</v>
      </c>
      <c r="M33" s="14">
        <v>0</v>
      </c>
      <c r="N33" s="14">
        <v>27</v>
      </c>
      <c r="O33" s="14">
        <v>27</v>
      </c>
      <c r="P33" s="14"/>
    </row>
    <row r="34" ht="31.5" spans="1:16">
      <c r="A34" s="10">
        <v>28</v>
      </c>
      <c r="B34" s="11" t="s">
        <v>26</v>
      </c>
      <c r="C34" s="11" t="s">
        <v>57</v>
      </c>
      <c r="D34" s="11" t="s">
        <v>145</v>
      </c>
      <c r="E34" s="11" t="s">
        <v>29</v>
      </c>
      <c r="F34" s="12" t="s">
        <v>117</v>
      </c>
      <c r="G34" s="14">
        <v>735</v>
      </c>
      <c r="H34" s="21">
        <v>0</v>
      </c>
      <c r="I34" s="14">
        <v>185</v>
      </c>
      <c r="J34" s="21">
        <v>0</v>
      </c>
      <c r="K34" s="28">
        <v>148</v>
      </c>
      <c r="L34" s="14">
        <v>37</v>
      </c>
      <c r="M34" s="14">
        <v>0</v>
      </c>
      <c r="N34" s="14">
        <v>21</v>
      </c>
      <c r="O34" s="14">
        <v>21</v>
      </c>
      <c r="P34" s="14"/>
    </row>
    <row r="35" ht="31.5" spans="1:16">
      <c r="A35" s="10">
        <v>29</v>
      </c>
      <c r="B35" s="11" t="s">
        <v>26</v>
      </c>
      <c r="C35" s="11" t="s">
        <v>57</v>
      </c>
      <c r="D35" s="11" t="s">
        <v>146</v>
      </c>
      <c r="E35" s="11" t="s">
        <v>29</v>
      </c>
      <c r="F35" s="12" t="s">
        <v>117</v>
      </c>
      <c r="G35" s="14">
        <v>735</v>
      </c>
      <c r="H35" s="21">
        <v>0</v>
      </c>
      <c r="I35" s="14">
        <v>185</v>
      </c>
      <c r="J35" s="21">
        <v>0</v>
      </c>
      <c r="K35" s="28">
        <v>148</v>
      </c>
      <c r="L35" s="14">
        <v>37</v>
      </c>
      <c r="M35" s="14">
        <v>0</v>
      </c>
      <c r="N35" s="14">
        <v>21</v>
      </c>
      <c r="O35" s="14">
        <v>21</v>
      </c>
      <c r="P35" s="14"/>
    </row>
    <row r="36" ht="31.5" spans="1:16">
      <c r="A36" s="10">
        <v>30</v>
      </c>
      <c r="B36" s="11" t="s">
        <v>26</v>
      </c>
      <c r="C36" s="11" t="s">
        <v>57</v>
      </c>
      <c r="D36" s="11" t="s">
        <v>147</v>
      </c>
      <c r="E36" s="11" t="s">
        <v>29</v>
      </c>
      <c r="F36" s="12" t="s">
        <v>117</v>
      </c>
      <c r="G36" s="14">
        <v>1400</v>
      </c>
      <c r="H36" s="21">
        <v>0</v>
      </c>
      <c r="I36" s="14">
        <v>350</v>
      </c>
      <c r="J36" s="21">
        <v>0</v>
      </c>
      <c r="K36" s="28">
        <v>280</v>
      </c>
      <c r="L36" s="14">
        <v>70</v>
      </c>
      <c r="M36" s="14">
        <v>0</v>
      </c>
      <c r="N36" s="14">
        <v>40</v>
      </c>
      <c r="O36" s="14">
        <v>40</v>
      </c>
      <c r="P36" s="14"/>
    </row>
    <row r="37" ht="31.5" spans="1:16">
      <c r="A37" s="10">
        <v>31</v>
      </c>
      <c r="B37" s="11" t="s">
        <v>26</v>
      </c>
      <c r="C37" s="11" t="s">
        <v>57</v>
      </c>
      <c r="D37" s="11" t="s">
        <v>148</v>
      </c>
      <c r="E37" s="11" t="s">
        <v>29</v>
      </c>
      <c r="F37" s="12" t="s">
        <v>117</v>
      </c>
      <c r="G37" s="14">
        <v>945</v>
      </c>
      <c r="H37" s="21">
        <v>0</v>
      </c>
      <c r="I37" s="14">
        <v>240</v>
      </c>
      <c r="J37" s="21">
        <v>0</v>
      </c>
      <c r="K37" s="28">
        <v>192</v>
      </c>
      <c r="L37" s="14">
        <v>48</v>
      </c>
      <c r="M37" s="14">
        <v>0</v>
      </c>
      <c r="N37" s="14">
        <v>27</v>
      </c>
      <c r="O37" s="14">
        <v>27</v>
      </c>
      <c r="P37" s="14"/>
    </row>
    <row r="38" ht="31.5" spans="1:16">
      <c r="A38" s="10">
        <v>32</v>
      </c>
      <c r="B38" s="11" t="s">
        <v>26</v>
      </c>
      <c r="C38" s="11" t="s">
        <v>57</v>
      </c>
      <c r="D38" s="11" t="s">
        <v>149</v>
      </c>
      <c r="E38" s="11" t="s">
        <v>29</v>
      </c>
      <c r="F38" s="12" t="s">
        <v>117</v>
      </c>
      <c r="G38" s="14">
        <v>945</v>
      </c>
      <c r="H38" s="14">
        <v>0</v>
      </c>
      <c r="I38" s="14">
        <v>240</v>
      </c>
      <c r="J38" s="21">
        <v>0</v>
      </c>
      <c r="K38" s="28">
        <v>192</v>
      </c>
      <c r="L38" s="14">
        <v>48</v>
      </c>
      <c r="M38" s="14">
        <v>0</v>
      </c>
      <c r="N38" s="14">
        <v>27</v>
      </c>
      <c r="O38" s="14">
        <v>27</v>
      </c>
      <c r="P38" s="14"/>
    </row>
  </sheetData>
  <mergeCells count="19">
    <mergeCell ref="A1:B1"/>
    <mergeCell ref="B2:P2"/>
    <mergeCell ref="N3:P3"/>
    <mergeCell ref="E4:H4"/>
    <mergeCell ref="I4:L4"/>
    <mergeCell ref="M4:N4"/>
    <mergeCell ref="F5:G5"/>
    <mergeCell ref="I5:J5"/>
    <mergeCell ref="M5:N5"/>
    <mergeCell ref="A4:A6"/>
    <mergeCell ref="B4:B6"/>
    <mergeCell ref="C4:C6"/>
    <mergeCell ref="D4:D6"/>
    <mergeCell ref="E5:E6"/>
    <mergeCell ref="H5:H6"/>
    <mergeCell ref="K5:K6"/>
    <mergeCell ref="L5:L6"/>
    <mergeCell ref="O4:O6"/>
    <mergeCell ref="P4:P6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公办幼儿园</vt:lpstr>
      <vt:lpstr>义务教育</vt:lpstr>
      <vt:lpstr>周转房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张修名</cp:lastModifiedBy>
  <dcterms:created xsi:type="dcterms:W3CDTF">2006-09-16T00:00:00Z</dcterms:created>
  <dcterms:modified xsi:type="dcterms:W3CDTF">2021-06-22T09:58:41Z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